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eVoelker\Desktop\Wage and Comp Study 2023\"/>
    </mc:Choice>
  </mc:AlternateContent>
  <xr:revisionPtr revIDLastSave="0" documentId="13_ncr:1_{124C271F-4171-40C6-85DD-E7BF89B62237}" xr6:coauthVersionLast="47" xr6:coauthVersionMax="47" xr10:uidLastSave="{00000000-0000-0000-0000-000000000000}"/>
  <bookViews>
    <workbookView xWindow="-120" yWindow="-120" windowWidth="29040" windowHeight="15840" firstSheet="19" xr2:uid="{D945DC3C-CB8A-4072-8FF7-F0AA97F8D447}"/>
  </bookViews>
  <sheets>
    <sheet name="FY23 COMPILED" sheetId="1" r:id="rId1"/>
    <sheet name="FY23 Survey Analysis" sheetId="33" r:id="rId2"/>
    <sheet name="FY23 Maximum" sheetId="31" r:id="rId3"/>
    <sheet name="Recommned Classification" sheetId="32" r:id="rId4"/>
    <sheet name="FY23 ANALYSIS Pay" sheetId="10" r:id="rId5"/>
    <sheet name="Recommended Range" sheetId="34" r:id="rId6"/>
    <sheet name="Sample Step System" sheetId="36" r:id="rId7"/>
    <sheet name="hourly analysis in scale" sheetId="35" r:id="rId8"/>
    <sheet name="FY23 ASHBURNHAM" sheetId="20" r:id="rId9"/>
    <sheet name="FY23 BARRE" sheetId="29" r:id="rId10"/>
    <sheet name="FY23 BELCHERTOWN" sheetId="15" r:id="rId11"/>
    <sheet name="FY23 DEERFIELD" sheetId="19" r:id="rId12"/>
    <sheet name="FY23 ERVING" sheetId="28" r:id="rId13"/>
    <sheet name="FY23 GREENFIELD" sheetId="24" r:id="rId14"/>
    <sheet name="FY23 HUBBARDSTON" sheetId="22" r:id="rId15"/>
    <sheet name="FY23 MONTAGUE" sheetId="26" r:id="rId16"/>
    <sheet name="FY23 NEW SALEM" sheetId="25" r:id="rId17"/>
    <sheet name="FY23 NORTHFIELD" sheetId="16" r:id="rId18"/>
    <sheet name="FY23 SUNDERLAND" sheetId="21" r:id="rId19"/>
    <sheet name="FY23 TEMPLETON" sheetId="23" r:id="rId20"/>
    <sheet name="FY23 WARWICK" sheetId="17" r:id="rId21"/>
    <sheet name="FY23 WENDELL" sheetId="27" r:id="rId22"/>
    <sheet name="FY23 WINCHENDON" sheetId="18" r:id="rId23"/>
  </sheets>
  <definedNames>
    <definedName name="_xlnm.Print_Titles" localSheetId="4">'FY23 ANALYSIS Pay'!$1:$1</definedName>
    <definedName name="_xlnm.Print_Titles" localSheetId="0">'FY23 COMPILED'!$1:$2</definedName>
    <definedName name="_xlnm.Print_Titles" localSheetId="2">'FY23 Maximum'!$1:$1</definedName>
    <definedName name="_xlnm.Print_Titles" localSheetId="1">'FY23 Survey Analysis'!$1:$1</definedName>
    <definedName name="_xlnm.Print_Titles" localSheetId="3">'Recommned Classification'!$1:$1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6" l="1"/>
  <c r="B21" i="36"/>
  <c r="B20" i="36"/>
  <c r="B19" i="36"/>
  <c r="B18" i="36"/>
  <c r="B17" i="36"/>
  <c r="B16" i="36"/>
  <c r="B15" i="36"/>
  <c r="C22" i="36"/>
  <c r="D22" i="36" s="1"/>
  <c r="E22" i="36" s="1"/>
  <c r="F22" i="36" s="1"/>
  <c r="G22" i="36" s="1"/>
  <c r="H22" i="36" s="1"/>
  <c r="I22" i="36" s="1"/>
  <c r="J22" i="36" s="1"/>
  <c r="K22" i="36" s="1"/>
  <c r="L22" i="36" s="1"/>
  <c r="M22" i="36" s="1"/>
  <c r="N22" i="36" s="1"/>
  <c r="O22" i="36" s="1"/>
  <c r="P22" i="36" s="1"/>
  <c r="C21" i="36"/>
  <c r="D21" i="36" s="1"/>
  <c r="E21" i="36" s="1"/>
  <c r="F21" i="36" s="1"/>
  <c r="G21" i="36" s="1"/>
  <c r="H21" i="36" s="1"/>
  <c r="I21" i="36" s="1"/>
  <c r="J21" i="36" s="1"/>
  <c r="K21" i="36" s="1"/>
  <c r="L21" i="36" s="1"/>
  <c r="M21" i="36" s="1"/>
  <c r="N21" i="36" s="1"/>
  <c r="O21" i="36" s="1"/>
  <c r="P21" i="36" s="1"/>
  <c r="C20" i="36"/>
  <c r="D20" i="36" s="1"/>
  <c r="E20" i="36" s="1"/>
  <c r="F20" i="36" s="1"/>
  <c r="G20" i="36" s="1"/>
  <c r="H20" i="36" s="1"/>
  <c r="I20" i="36" s="1"/>
  <c r="J20" i="36" s="1"/>
  <c r="K20" i="36" s="1"/>
  <c r="L20" i="36" s="1"/>
  <c r="M20" i="36" s="1"/>
  <c r="N20" i="36" s="1"/>
  <c r="O20" i="36" s="1"/>
  <c r="P20" i="36" s="1"/>
  <c r="C19" i="36"/>
  <c r="D19" i="36" s="1"/>
  <c r="E19" i="36" s="1"/>
  <c r="F19" i="36" s="1"/>
  <c r="G19" i="36" s="1"/>
  <c r="H19" i="36" s="1"/>
  <c r="I19" i="36" s="1"/>
  <c r="J19" i="36" s="1"/>
  <c r="K19" i="36" s="1"/>
  <c r="L19" i="36" s="1"/>
  <c r="M19" i="36" s="1"/>
  <c r="N19" i="36" s="1"/>
  <c r="O19" i="36" s="1"/>
  <c r="P19" i="36" s="1"/>
  <c r="C18" i="36"/>
  <c r="D18" i="36" s="1"/>
  <c r="E18" i="36" s="1"/>
  <c r="F18" i="36" s="1"/>
  <c r="G18" i="36" s="1"/>
  <c r="H18" i="36" s="1"/>
  <c r="I18" i="36" s="1"/>
  <c r="J18" i="36" s="1"/>
  <c r="K18" i="36" s="1"/>
  <c r="L18" i="36" s="1"/>
  <c r="M18" i="36" s="1"/>
  <c r="N18" i="36" s="1"/>
  <c r="O18" i="36" s="1"/>
  <c r="P18" i="36" s="1"/>
  <c r="C17" i="36"/>
  <c r="D17" i="36" s="1"/>
  <c r="E17" i="36" s="1"/>
  <c r="F17" i="36" s="1"/>
  <c r="G17" i="36" s="1"/>
  <c r="H17" i="36" s="1"/>
  <c r="I17" i="36" s="1"/>
  <c r="J17" i="36" s="1"/>
  <c r="K17" i="36" s="1"/>
  <c r="L17" i="36" s="1"/>
  <c r="M17" i="36" s="1"/>
  <c r="N17" i="36" s="1"/>
  <c r="O17" i="36" s="1"/>
  <c r="P17" i="36" s="1"/>
  <c r="C16" i="36"/>
  <c r="D16" i="36" s="1"/>
  <c r="E16" i="36" s="1"/>
  <c r="F16" i="36" s="1"/>
  <c r="G16" i="36" s="1"/>
  <c r="H16" i="36" s="1"/>
  <c r="I16" i="36" s="1"/>
  <c r="J16" i="36" s="1"/>
  <c r="K16" i="36" s="1"/>
  <c r="L16" i="36" s="1"/>
  <c r="M16" i="36" s="1"/>
  <c r="N16" i="36" s="1"/>
  <c r="O16" i="36" s="1"/>
  <c r="P16" i="36" s="1"/>
  <c r="C15" i="36"/>
  <c r="D15" i="36" s="1"/>
  <c r="E15" i="36" s="1"/>
  <c r="F15" i="36" s="1"/>
  <c r="G15" i="36" s="1"/>
  <c r="H15" i="36" s="1"/>
  <c r="I15" i="36" s="1"/>
  <c r="J15" i="36" s="1"/>
  <c r="K15" i="36" s="1"/>
  <c r="L15" i="36" s="1"/>
  <c r="M15" i="36" s="1"/>
  <c r="N15" i="36" s="1"/>
  <c r="O15" i="36" s="1"/>
  <c r="P15" i="36" s="1"/>
  <c r="C10" i="36"/>
  <c r="D10" i="36" s="1"/>
  <c r="E10" i="36" s="1"/>
  <c r="F10" i="36" s="1"/>
  <c r="G10" i="36" s="1"/>
  <c r="H10" i="36" s="1"/>
  <c r="I10" i="36" s="1"/>
  <c r="J10" i="36" s="1"/>
  <c r="K10" i="36" s="1"/>
  <c r="L10" i="36" s="1"/>
  <c r="M10" i="36" s="1"/>
  <c r="N10" i="36" s="1"/>
  <c r="O10" i="36" s="1"/>
  <c r="P10" i="36" s="1"/>
  <c r="C9" i="36"/>
  <c r="D9" i="36" s="1"/>
  <c r="E9" i="36" s="1"/>
  <c r="F9" i="36" s="1"/>
  <c r="G9" i="36" s="1"/>
  <c r="H9" i="36" s="1"/>
  <c r="I9" i="36" s="1"/>
  <c r="J9" i="36" s="1"/>
  <c r="K9" i="36" s="1"/>
  <c r="L9" i="36" s="1"/>
  <c r="M9" i="36" s="1"/>
  <c r="N9" i="36" s="1"/>
  <c r="O9" i="36" s="1"/>
  <c r="P9" i="36" s="1"/>
  <c r="C8" i="36"/>
  <c r="D8" i="36" s="1"/>
  <c r="E8" i="36" s="1"/>
  <c r="F8" i="36" s="1"/>
  <c r="G8" i="36" s="1"/>
  <c r="H8" i="36" s="1"/>
  <c r="I8" i="36" s="1"/>
  <c r="J8" i="36" s="1"/>
  <c r="K8" i="36" s="1"/>
  <c r="L8" i="36" s="1"/>
  <c r="M8" i="36" s="1"/>
  <c r="N8" i="36" s="1"/>
  <c r="O8" i="36" s="1"/>
  <c r="P8" i="36" s="1"/>
  <c r="C7" i="36"/>
  <c r="D7" i="36" s="1"/>
  <c r="E7" i="36" s="1"/>
  <c r="F7" i="36" s="1"/>
  <c r="G7" i="36" s="1"/>
  <c r="H7" i="36" s="1"/>
  <c r="I7" i="36" s="1"/>
  <c r="J7" i="36" s="1"/>
  <c r="K7" i="36" s="1"/>
  <c r="L7" i="36" s="1"/>
  <c r="M7" i="36" s="1"/>
  <c r="N7" i="36" s="1"/>
  <c r="O7" i="36" s="1"/>
  <c r="P7" i="36" s="1"/>
  <c r="C6" i="36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C5" i="36"/>
  <c r="D5" i="36" s="1"/>
  <c r="E5" i="36" s="1"/>
  <c r="F5" i="36" s="1"/>
  <c r="G5" i="36" s="1"/>
  <c r="H5" i="36" s="1"/>
  <c r="I5" i="36" s="1"/>
  <c r="J5" i="36" s="1"/>
  <c r="K5" i="36" s="1"/>
  <c r="L5" i="36" s="1"/>
  <c r="M5" i="36" s="1"/>
  <c r="N5" i="36" s="1"/>
  <c r="O5" i="36" s="1"/>
  <c r="P5" i="36" s="1"/>
  <c r="C4" i="36"/>
  <c r="D4" i="36" s="1"/>
  <c r="E4" i="36" s="1"/>
  <c r="F4" i="36" s="1"/>
  <c r="G4" i="36" s="1"/>
  <c r="H4" i="36" s="1"/>
  <c r="I4" i="36" s="1"/>
  <c r="J4" i="36" s="1"/>
  <c r="K4" i="36" s="1"/>
  <c r="L4" i="36" s="1"/>
  <c r="M4" i="36" s="1"/>
  <c r="N4" i="36" s="1"/>
  <c r="O4" i="36" s="1"/>
  <c r="P4" i="36" s="1"/>
  <c r="C3" i="36"/>
  <c r="D3" i="36" s="1"/>
  <c r="E3" i="36" s="1"/>
  <c r="F3" i="36" s="1"/>
  <c r="G3" i="36" s="1"/>
  <c r="H3" i="36" s="1"/>
  <c r="I3" i="36" s="1"/>
  <c r="J3" i="36" s="1"/>
  <c r="K3" i="36" s="1"/>
  <c r="L3" i="36" s="1"/>
  <c r="M3" i="36" s="1"/>
  <c r="N3" i="36" s="1"/>
  <c r="O3" i="36" s="1"/>
  <c r="P3" i="36" s="1"/>
  <c r="AS4" i="10"/>
  <c r="B2" i="34"/>
  <c r="J5" i="35"/>
  <c r="H53" i="35"/>
  <c r="J52" i="35"/>
  <c r="J46" i="35"/>
  <c r="H39" i="35"/>
  <c r="G39" i="35"/>
  <c r="J37" i="35"/>
  <c r="K41" i="35" s="1"/>
  <c r="H31" i="35"/>
  <c r="G31" i="35"/>
  <c r="H30" i="35"/>
  <c r="G30" i="35"/>
  <c r="H29" i="35"/>
  <c r="G29" i="35"/>
  <c r="H28" i="35"/>
  <c r="G28" i="35"/>
  <c r="H26" i="35"/>
  <c r="J25" i="35"/>
  <c r="K35" i="35" s="1"/>
  <c r="H24" i="35"/>
  <c r="G24" i="35"/>
  <c r="H23" i="35"/>
  <c r="G23" i="35"/>
  <c r="H22" i="35"/>
  <c r="G22" i="35"/>
  <c r="H21" i="35"/>
  <c r="G21" i="35"/>
  <c r="H19" i="35"/>
  <c r="G19" i="35"/>
  <c r="J18" i="35"/>
  <c r="K23" i="35" s="1"/>
  <c r="H16" i="35"/>
  <c r="G16" i="35"/>
  <c r="H15" i="35"/>
  <c r="K15" i="35" s="1"/>
  <c r="G15" i="35"/>
  <c r="H14" i="35"/>
  <c r="G14" i="35"/>
  <c r="H13" i="35"/>
  <c r="G13" i="35"/>
  <c r="H12" i="35"/>
  <c r="G12" i="35"/>
  <c r="H11" i="35"/>
  <c r="G11" i="35"/>
  <c r="H10" i="35"/>
  <c r="G10" i="35"/>
  <c r="H9" i="35"/>
  <c r="G9" i="35"/>
  <c r="H6" i="35"/>
  <c r="G6" i="35"/>
  <c r="H8" i="35"/>
  <c r="G8" i="35"/>
  <c r="J7" i="35"/>
  <c r="H4" i="35"/>
  <c r="H3" i="35"/>
  <c r="H2" i="35"/>
  <c r="B9" i="34"/>
  <c r="B8" i="34"/>
  <c r="B7" i="34"/>
  <c r="B6" i="34"/>
  <c r="B5" i="34"/>
  <c r="B4" i="34"/>
  <c r="B3" i="34"/>
  <c r="AS50" i="10"/>
  <c r="AS44" i="10"/>
  <c r="AS35" i="10"/>
  <c r="AS24" i="10"/>
  <c r="AS16" i="10"/>
  <c r="AS6" i="10"/>
  <c r="AN41" i="33"/>
  <c r="AQ41" i="33" s="1"/>
  <c r="AM41" i="33"/>
  <c r="AP41" i="33" s="1"/>
  <c r="U41" i="33"/>
  <c r="T41" i="33"/>
  <c r="AN40" i="33"/>
  <c r="AQ40" i="33" s="1"/>
  <c r="AM40" i="33"/>
  <c r="AP40" i="33" s="1"/>
  <c r="AN39" i="33"/>
  <c r="AQ39" i="33" s="1"/>
  <c r="AM39" i="33"/>
  <c r="AP39" i="33" s="1"/>
  <c r="AN38" i="33"/>
  <c r="AQ38" i="33" s="1"/>
  <c r="AM38" i="33"/>
  <c r="AP38" i="33" s="1"/>
  <c r="AN22" i="33"/>
  <c r="AQ22" i="33" s="1"/>
  <c r="AM22" i="33"/>
  <c r="AP22" i="33" s="1"/>
  <c r="U22" i="33"/>
  <c r="W22" i="33" s="1"/>
  <c r="T22" i="33"/>
  <c r="V22" i="33" s="1"/>
  <c r="AN26" i="33"/>
  <c r="AQ26" i="33" s="1"/>
  <c r="AM26" i="33"/>
  <c r="AP26" i="33" s="1"/>
  <c r="U26" i="33"/>
  <c r="T26" i="33"/>
  <c r="AN24" i="33"/>
  <c r="AQ24" i="33" s="1"/>
  <c r="AM24" i="33"/>
  <c r="AP24" i="33" s="1"/>
  <c r="AQ32" i="33"/>
  <c r="AP32" i="33"/>
  <c r="AN33" i="33"/>
  <c r="AQ33" i="33" s="1"/>
  <c r="AM33" i="33"/>
  <c r="AP33" i="33" s="1"/>
  <c r="U33" i="33"/>
  <c r="W33" i="33" s="1"/>
  <c r="T33" i="33"/>
  <c r="V33" i="33" s="1"/>
  <c r="AQ14" i="33"/>
  <c r="AN14" i="33"/>
  <c r="AM14" i="33"/>
  <c r="AP14" i="33" s="1"/>
  <c r="U14" i="33"/>
  <c r="W14" i="33" s="1"/>
  <c r="T14" i="33"/>
  <c r="V14" i="33" s="1"/>
  <c r="AN31" i="33"/>
  <c r="AQ31" i="33" s="1"/>
  <c r="AM31" i="33"/>
  <c r="AP31" i="33" s="1"/>
  <c r="U31" i="33"/>
  <c r="W31" i="33" s="1"/>
  <c r="T31" i="33"/>
  <c r="V31" i="33" s="1"/>
  <c r="AN46" i="33"/>
  <c r="AQ46" i="33" s="1"/>
  <c r="AM46" i="33"/>
  <c r="AP46" i="33" s="1"/>
  <c r="AN54" i="33"/>
  <c r="AQ54" i="33" s="1"/>
  <c r="AM54" i="33"/>
  <c r="AP54" i="33" s="1"/>
  <c r="AN18" i="33"/>
  <c r="AM18" i="33"/>
  <c r="U18" i="33"/>
  <c r="T18" i="33"/>
  <c r="AN13" i="33"/>
  <c r="AQ13" i="33" s="1"/>
  <c r="AM13" i="33"/>
  <c r="AP13" i="33" s="1"/>
  <c r="U13" i="33"/>
  <c r="W13" i="33" s="1"/>
  <c r="T13" i="33"/>
  <c r="V13" i="33" s="1"/>
  <c r="AN12" i="33"/>
  <c r="AQ12" i="33" s="1"/>
  <c r="AM12" i="33"/>
  <c r="AP12" i="33" s="1"/>
  <c r="U12" i="33"/>
  <c r="W12" i="33" s="1"/>
  <c r="T12" i="33"/>
  <c r="V12" i="33" s="1"/>
  <c r="AN4" i="33"/>
  <c r="AQ4" i="33" s="1"/>
  <c r="AM4" i="33"/>
  <c r="AP4" i="33" s="1"/>
  <c r="U4" i="33"/>
  <c r="T4" i="33"/>
  <c r="AN15" i="33"/>
  <c r="AQ15" i="33" s="1"/>
  <c r="AM15" i="33"/>
  <c r="AP15" i="33" s="1"/>
  <c r="AN17" i="33"/>
  <c r="AQ17" i="33" s="1"/>
  <c r="AM17" i="33"/>
  <c r="AP17" i="33" s="1"/>
  <c r="U17" i="33"/>
  <c r="W17" i="33" s="1"/>
  <c r="T17" i="33"/>
  <c r="V17" i="33" s="1"/>
  <c r="AQ42" i="33"/>
  <c r="AN42" i="33"/>
  <c r="AM42" i="33"/>
  <c r="AP42" i="33" s="1"/>
  <c r="U42" i="33"/>
  <c r="T42" i="33"/>
  <c r="AN11" i="33"/>
  <c r="AQ11" i="33" s="1"/>
  <c r="AM11" i="33"/>
  <c r="AP11" i="33" s="1"/>
  <c r="U11" i="33"/>
  <c r="W11" i="33" s="1"/>
  <c r="T11" i="33"/>
  <c r="V11" i="33" s="1"/>
  <c r="AN30" i="33"/>
  <c r="AQ30" i="33" s="1"/>
  <c r="AM30" i="33"/>
  <c r="AP30" i="33" s="1"/>
  <c r="AN51" i="33"/>
  <c r="AQ51" i="33" s="1"/>
  <c r="AM51" i="33"/>
  <c r="AP51" i="33" s="1"/>
  <c r="U51" i="33"/>
  <c r="T51" i="33"/>
  <c r="AN7" i="33"/>
  <c r="AQ7" i="33" s="1"/>
  <c r="AM7" i="33"/>
  <c r="AP7" i="33" s="1"/>
  <c r="U7" i="33"/>
  <c r="W7" i="33" s="1"/>
  <c r="T7" i="33"/>
  <c r="V7" i="33" s="1"/>
  <c r="AN21" i="33"/>
  <c r="AQ21" i="33" s="1"/>
  <c r="AM21" i="33"/>
  <c r="AP21" i="33" s="1"/>
  <c r="U21" i="33"/>
  <c r="T21" i="33"/>
  <c r="AN10" i="33"/>
  <c r="AQ10" i="33" s="1"/>
  <c r="AM10" i="33"/>
  <c r="AP10" i="33" s="1"/>
  <c r="U10" i="33"/>
  <c r="W10" i="33" s="1"/>
  <c r="T10" i="33"/>
  <c r="V10" i="33" s="1"/>
  <c r="AN9" i="33"/>
  <c r="AQ9" i="33" s="1"/>
  <c r="AM9" i="33"/>
  <c r="AP9" i="33" s="1"/>
  <c r="U9" i="33"/>
  <c r="W9" i="33" s="1"/>
  <c r="T9" i="33"/>
  <c r="V9" i="33" s="1"/>
  <c r="AN45" i="33"/>
  <c r="AQ45" i="33" s="1"/>
  <c r="AM45" i="33"/>
  <c r="AP45" i="33" s="1"/>
  <c r="U45" i="33"/>
  <c r="W45" i="33" s="1"/>
  <c r="T45" i="33"/>
  <c r="V45" i="33" s="1"/>
  <c r="AN29" i="33"/>
  <c r="AQ29" i="33" s="1"/>
  <c r="AM29" i="33"/>
  <c r="AP29" i="33" s="1"/>
  <c r="U29" i="33"/>
  <c r="T29" i="33"/>
  <c r="AN16" i="33"/>
  <c r="AQ16" i="33" s="1"/>
  <c r="AM16" i="33"/>
  <c r="AP16" i="33" s="1"/>
  <c r="U16" i="33"/>
  <c r="T16" i="33"/>
  <c r="AN49" i="33"/>
  <c r="AQ49" i="33" s="1"/>
  <c r="AM49" i="33"/>
  <c r="AP49" i="33" s="1"/>
  <c r="U49" i="33"/>
  <c r="T49" i="33"/>
  <c r="AN48" i="33"/>
  <c r="AQ48" i="33" s="1"/>
  <c r="AM48" i="33"/>
  <c r="AP48" i="33" s="1"/>
  <c r="U48" i="33"/>
  <c r="T48" i="33"/>
  <c r="AN52" i="33"/>
  <c r="AQ52" i="33" s="1"/>
  <c r="AM52" i="33"/>
  <c r="AP52" i="33" s="1"/>
  <c r="AN44" i="33"/>
  <c r="AQ44" i="33" s="1"/>
  <c r="AM44" i="33"/>
  <c r="AP44" i="33" s="1"/>
  <c r="AN20" i="33"/>
  <c r="AQ20" i="33" s="1"/>
  <c r="AM20" i="33"/>
  <c r="AP20" i="33" s="1"/>
  <c r="U20" i="33"/>
  <c r="T20" i="33"/>
  <c r="AN28" i="33"/>
  <c r="AQ28" i="33" s="1"/>
  <c r="AM28" i="33"/>
  <c r="AP28" i="33" s="1"/>
  <c r="U28" i="33"/>
  <c r="T28" i="33"/>
  <c r="AN27" i="33"/>
  <c r="AQ27" i="33" s="1"/>
  <c r="AM27" i="33"/>
  <c r="AP27" i="33" s="1"/>
  <c r="U27" i="33"/>
  <c r="T27" i="33"/>
  <c r="AN35" i="33"/>
  <c r="AQ35" i="33" s="1"/>
  <c r="AM35" i="33"/>
  <c r="AP35" i="33" s="1"/>
  <c r="AN19" i="33"/>
  <c r="AQ19" i="33" s="1"/>
  <c r="AM19" i="33"/>
  <c r="AP19" i="33" s="1"/>
  <c r="U19" i="33"/>
  <c r="T19" i="33"/>
  <c r="AN5" i="33"/>
  <c r="AQ5" i="33" s="1"/>
  <c r="AM5" i="33"/>
  <c r="AP5" i="33" s="1"/>
  <c r="U5" i="33"/>
  <c r="T5" i="33"/>
  <c r="AN43" i="33"/>
  <c r="AQ43" i="33" s="1"/>
  <c r="AM43" i="33"/>
  <c r="AP43" i="33" s="1"/>
  <c r="AN8" i="33"/>
  <c r="AQ8" i="33" s="1"/>
  <c r="AM8" i="33"/>
  <c r="AP8" i="33" s="1"/>
  <c r="U8" i="33"/>
  <c r="T8" i="33"/>
  <c r="AN47" i="33"/>
  <c r="AQ47" i="33" s="1"/>
  <c r="AM47" i="33"/>
  <c r="AP47" i="33" s="1"/>
  <c r="AS57" i="10"/>
  <c r="AN43" i="31"/>
  <c r="AP43" i="31" s="1"/>
  <c r="AM43" i="31"/>
  <c r="AO43" i="31" s="1"/>
  <c r="AN42" i="31"/>
  <c r="AP42" i="31" s="1"/>
  <c r="AM42" i="31"/>
  <c r="AO42" i="31" s="1"/>
  <c r="U42" i="31"/>
  <c r="W42" i="31" s="1"/>
  <c r="T42" i="31"/>
  <c r="V42" i="31" s="1"/>
  <c r="AN41" i="31"/>
  <c r="AP41" i="31" s="1"/>
  <c r="AM41" i="31"/>
  <c r="AO41" i="31" s="1"/>
  <c r="AN40" i="31"/>
  <c r="AP40" i="31" s="1"/>
  <c r="AM40" i="31"/>
  <c r="AO40" i="31" s="1"/>
  <c r="AN39" i="31"/>
  <c r="AP39" i="31" s="1"/>
  <c r="AM39" i="31"/>
  <c r="AO39" i="31" s="1"/>
  <c r="AN38" i="31"/>
  <c r="AP38" i="31" s="1"/>
  <c r="AM38" i="31"/>
  <c r="AO38" i="31" s="1"/>
  <c r="AN37" i="31"/>
  <c r="AP37" i="31" s="1"/>
  <c r="AM37" i="31"/>
  <c r="AO37" i="31" s="1"/>
  <c r="AN36" i="31"/>
  <c r="AP36" i="31" s="1"/>
  <c r="AM36" i="31"/>
  <c r="AO36" i="31" s="1"/>
  <c r="U36" i="31"/>
  <c r="T36" i="31"/>
  <c r="AN35" i="31"/>
  <c r="AP35" i="31" s="1"/>
  <c r="AM35" i="31"/>
  <c r="AO35" i="31" s="1"/>
  <c r="U35" i="31"/>
  <c r="T35" i="31"/>
  <c r="AN34" i="31"/>
  <c r="AP34" i="31" s="1"/>
  <c r="AM34" i="31"/>
  <c r="AO34" i="31" s="1"/>
  <c r="U34" i="31"/>
  <c r="T34" i="31"/>
  <c r="AN33" i="31"/>
  <c r="AP33" i="31" s="1"/>
  <c r="AM33" i="31"/>
  <c r="AO33" i="31" s="1"/>
  <c r="U33" i="31"/>
  <c r="T33" i="31"/>
  <c r="AN32" i="31"/>
  <c r="AP32" i="31" s="1"/>
  <c r="AM32" i="31"/>
  <c r="AO32" i="31" s="1"/>
  <c r="U32" i="31"/>
  <c r="T32" i="31"/>
  <c r="AN31" i="31"/>
  <c r="AP31" i="31" s="1"/>
  <c r="AM31" i="31"/>
  <c r="AO31" i="31" s="1"/>
  <c r="AN30" i="31"/>
  <c r="AP30" i="31" s="1"/>
  <c r="AM30" i="31"/>
  <c r="AO30" i="31" s="1"/>
  <c r="AN29" i="31"/>
  <c r="AP29" i="31" s="1"/>
  <c r="AM29" i="31"/>
  <c r="AO29" i="31" s="1"/>
  <c r="AN28" i="31"/>
  <c r="AP28" i="31" s="1"/>
  <c r="AM28" i="31"/>
  <c r="AO28" i="31" s="1"/>
  <c r="AN27" i="31"/>
  <c r="AP27" i="31" s="1"/>
  <c r="AM27" i="31"/>
  <c r="AO27" i="31" s="1"/>
  <c r="AN26" i="31"/>
  <c r="AP26" i="31" s="1"/>
  <c r="AM26" i="31"/>
  <c r="AO26" i="31" s="1"/>
  <c r="AN25" i="31"/>
  <c r="AP25" i="31" s="1"/>
  <c r="AM25" i="31"/>
  <c r="AO25" i="31" s="1"/>
  <c r="U25" i="31"/>
  <c r="W25" i="31" s="1"/>
  <c r="T25" i="31"/>
  <c r="V25" i="31" s="1"/>
  <c r="AN24" i="31"/>
  <c r="AP24" i="31" s="1"/>
  <c r="AM24" i="31"/>
  <c r="AO24" i="31" s="1"/>
  <c r="U24" i="31"/>
  <c r="T24" i="31"/>
  <c r="AN23" i="31"/>
  <c r="AP23" i="31" s="1"/>
  <c r="AM23" i="31"/>
  <c r="AO23" i="31" s="1"/>
  <c r="U23" i="31"/>
  <c r="W23" i="31" s="1"/>
  <c r="T23" i="31"/>
  <c r="V23" i="31" s="1"/>
  <c r="AN22" i="31"/>
  <c r="AP22" i="31" s="1"/>
  <c r="AM22" i="31"/>
  <c r="AO22" i="31" s="1"/>
  <c r="U22" i="31"/>
  <c r="T22" i="31"/>
  <c r="AN21" i="31"/>
  <c r="AP21" i="31" s="1"/>
  <c r="AM21" i="31"/>
  <c r="AO21" i="31" s="1"/>
  <c r="U21" i="31"/>
  <c r="T21" i="31"/>
  <c r="AN20" i="31"/>
  <c r="AP20" i="31" s="1"/>
  <c r="AM20" i="31"/>
  <c r="AO20" i="31" s="1"/>
  <c r="U20" i="31"/>
  <c r="W20" i="31" s="1"/>
  <c r="T20" i="31"/>
  <c r="V20" i="31" s="1"/>
  <c r="AN19" i="31"/>
  <c r="AP19" i="31" s="1"/>
  <c r="AM19" i="31"/>
  <c r="AO19" i="31" s="1"/>
  <c r="U19" i="31"/>
  <c r="W19" i="31" s="1"/>
  <c r="T19" i="31"/>
  <c r="V19" i="31" s="1"/>
  <c r="AN18" i="31"/>
  <c r="AP18" i="31" s="1"/>
  <c r="AM18" i="31"/>
  <c r="AO18" i="31" s="1"/>
  <c r="AN17" i="31"/>
  <c r="AP17" i="31" s="1"/>
  <c r="AM17" i="31"/>
  <c r="AO17" i="31" s="1"/>
  <c r="U17" i="31"/>
  <c r="T17" i="31"/>
  <c r="AN16" i="31"/>
  <c r="AP16" i="31" s="1"/>
  <c r="AM16" i="31"/>
  <c r="AO16" i="31" s="1"/>
  <c r="U16" i="31"/>
  <c r="W16" i="31" s="1"/>
  <c r="T16" i="31"/>
  <c r="V16" i="31" s="1"/>
  <c r="AN15" i="31"/>
  <c r="AP15" i="31" s="1"/>
  <c r="AM15" i="31"/>
  <c r="AO15" i="31" s="1"/>
  <c r="U15" i="31"/>
  <c r="T15" i="31"/>
  <c r="AN14" i="31"/>
  <c r="AP14" i="31" s="1"/>
  <c r="AM14" i="31"/>
  <c r="AO14" i="31" s="1"/>
  <c r="U14" i="31"/>
  <c r="T14" i="31"/>
  <c r="AN13" i="31"/>
  <c r="AP13" i="31" s="1"/>
  <c r="AM13" i="31"/>
  <c r="AO13" i="31" s="1"/>
  <c r="AN12" i="31"/>
  <c r="AP12" i="31" s="1"/>
  <c r="AM12" i="31"/>
  <c r="AO12" i="31" s="1"/>
  <c r="U12" i="31"/>
  <c r="W12" i="31" s="1"/>
  <c r="T12" i="31"/>
  <c r="V12" i="31" s="1"/>
  <c r="AN11" i="31"/>
  <c r="AP11" i="31" s="1"/>
  <c r="AM11" i="31"/>
  <c r="AO11" i="31" s="1"/>
  <c r="U11" i="31"/>
  <c r="W11" i="31" s="1"/>
  <c r="T11" i="31"/>
  <c r="V11" i="31" s="1"/>
  <c r="AN10" i="31"/>
  <c r="AP10" i="31" s="1"/>
  <c r="AM10" i="31"/>
  <c r="AO10" i="31" s="1"/>
  <c r="U10" i="31"/>
  <c r="W10" i="31" s="1"/>
  <c r="T10" i="31"/>
  <c r="V10" i="31" s="1"/>
  <c r="AN9" i="31"/>
  <c r="AP9" i="31" s="1"/>
  <c r="AM9" i="31"/>
  <c r="AO9" i="31" s="1"/>
  <c r="U9" i="31"/>
  <c r="W9" i="31" s="1"/>
  <c r="T9" i="31"/>
  <c r="V9" i="31" s="1"/>
  <c r="AN8" i="31"/>
  <c r="AP8" i="31" s="1"/>
  <c r="AM8" i="31"/>
  <c r="AO8" i="31" s="1"/>
  <c r="U8" i="31"/>
  <c r="W8" i="31" s="1"/>
  <c r="T8" i="31"/>
  <c r="V8" i="31" s="1"/>
  <c r="AN7" i="31"/>
  <c r="AP7" i="31" s="1"/>
  <c r="AM7" i="31"/>
  <c r="AO7" i="31" s="1"/>
  <c r="U7" i="31"/>
  <c r="W7" i="31" s="1"/>
  <c r="T7" i="31"/>
  <c r="V7" i="31" s="1"/>
  <c r="AN6" i="31"/>
  <c r="AP6" i="31" s="1"/>
  <c r="AM6" i="31"/>
  <c r="AO6" i="31" s="1"/>
  <c r="U6" i="31"/>
  <c r="W6" i="31" s="1"/>
  <c r="T6" i="31"/>
  <c r="V6" i="31" s="1"/>
  <c r="AN5" i="31"/>
  <c r="AP5" i="31" s="1"/>
  <c r="AM5" i="31"/>
  <c r="AO5" i="31" s="1"/>
  <c r="U5" i="31"/>
  <c r="W5" i="31" s="1"/>
  <c r="T5" i="31"/>
  <c r="V5" i="31" s="1"/>
  <c r="AN4" i="31"/>
  <c r="AP4" i="31" s="1"/>
  <c r="AM4" i="31"/>
  <c r="AO4" i="31" s="1"/>
  <c r="U4" i="31"/>
  <c r="W4" i="31" s="1"/>
  <c r="T4" i="31"/>
  <c r="V4" i="31" s="1"/>
  <c r="AN3" i="31"/>
  <c r="AP3" i="31" s="1"/>
  <c r="AM3" i="31"/>
  <c r="AO3" i="31" s="1"/>
  <c r="U3" i="31"/>
  <c r="T3" i="31"/>
  <c r="AN2" i="31"/>
  <c r="AP2" i="31" s="1"/>
  <c r="AM2" i="31"/>
  <c r="AO2" i="31" s="1"/>
  <c r="U2" i="31"/>
  <c r="T2" i="31"/>
  <c r="V26" i="10"/>
  <c r="X26" i="10" s="1"/>
  <c r="U26" i="10"/>
  <c r="W26" i="10" s="1"/>
  <c r="AO44" i="10"/>
  <c r="AR44" i="10" s="1"/>
  <c r="AO7" i="10"/>
  <c r="AR7" i="10" s="1"/>
  <c r="AO24" i="10"/>
  <c r="AR24" i="10" s="1"/>
  <c r="AO46" i="10"/>
  <c r="AR46" i="10" s="1"/>
  <c r="AO4" i="10"/>
  <c r="AR4" i="10" s="1"/>
  <c r="AO50" i="10"/>
  <c r="AR50" i="10" s="1"/>
  <c r="AO45" i="10"/>
  <c r="AR45" i="10" s="1"/>
  <c r="AO36" i="10"/>
  <c r="AR36" i="10" s="1"/>
  <c r="AO26" i="10"/>
  <c r="AR26" i="10" s="1"/>
  <c r="AO25" i="10"/>
  <c r="AR25" i="10" s="1"/>
  <c r="AO17" i="10"/>
  <c r="AR17" i="10" s="1"/>
  <c r="AO47" i="10"/>
  <c r="AR47" i="10" s="1"/>
  <c r="AO8" i="10"/>
  <c r="AR8" i="10" s="1"/>
  <c r="AO9" i="10"/>
  <c r="AR9" i="10" s="1"/>
  <c r="AO37" i="10"/>
  <c r="AR37" i="10" s="1"/>
  <c r="AO48" i="10"/>
  <c r="AO27" i="10"/>
  <c r="AR27" i="10" s="1"/>
  <c r="AO62" i="10"/>
  <c r="AR62" i="10" s="1"/>
  <c r="AO64" i="10"/>
  <c r="AR64" i="10" s="1"/>
  <c r="AO65" i="10"/>
  <c r="AR65" i="10" s="1"/>
  <c r="AO10" i="10"/>
  <c r="AR10" i="10" s="1"/>
  <c r="AO11" i="10"/>
  <c r="AR11" i="10" s="1"/>
  <c r="AO52" i="10"/>
  <c r="AR52" i="10" s="1"/>
  <c r="AO28" i="10"/>
  <c r="AR28" i="10" s="1"/>
  <c r="AO51" i="10"/>
  <c r="AR51" i="10" s="1"/>
  <c r="AO38" i="10"/>
  <c r="AR38" i="10" s="1"/>
  <c r="AR57" i="10"/>
  <c r="AO12" i="10"/>
  <c r="AR12" i="10" s="1"/>
  <c r="AO70" i="10"/>
  <c r="AR70" i="10" s="1"/>
  <c r="AO72" i="10"/>
  <c r="AR72" i="10" s="1"/>
  <c r="AO71" i="10"/>
  <c r="AR71" i="10" s="1"/>
  <c r="AO73" i="10"/>
  <c r="AR73" i="10" s="1"/>
  <c r="AO39" i="10"/>
  <c r="AR39" i="10" s="1"/>
  <c r="AO19" i="10"/>
  <c r="AR19" i="10" s="1"/>
  <c r="AO32" i="10"/>
  <c r="AR32" i="10" s="1"/>
  <c r="AO20" i="10"/>
  <c r="AR20" i="10" s="1"/>
  <c r="AO2" i="10"/>
  <c r="AR2" i="10" s="1"/>
  <c r="AO54" i="10"/>
  <c r="AR54" i="10" s="1"/>
  <c r="AO22" i="10"/>
  <c r="AR22" i="10" s="1"/>
  <c r="AO18" i="10"/>
  <c r="AR18" i="10" s="1"/>
  <c r="AO13" i="10"/>
  <c r="AR13" i="10" s="1"/>
  <c r="AO31" i="10"/>
  <c r="AR31" i="10" s="1"/>
  <c r="AO53" i="10"/>
  <c r="AR53" i="10" s="1"/>
  <c r="AN44" i="10"/>
  <c r="AQ44" i="10" s="1"/>
  <c r="AN7" i="10"/>
  <c r="AQ7" i="10" s="1"/>
  <c r="AN24" i="10"/>
  <c r="AQ24" i="10" s="1"/>
  <c r="AN46" i="10"/>
  <c r="AQ46" i="10" s="1"/>
  <c r="AN4" i="10"/>
  <c r="AQ4" i="10" s="1"/>
  <c r="AN50" i="10"/>
  <c r="AQ50" i="10" s="1"/>
  <c r="AN45" i="10"/>
  <c r="AQ45" i="10" s="1"/>
  <c r="AN36" i="10"/>
  <c r="AQ36" i="10" s="1"/>
  <c r="AN26" i="10"/>
  <c r="AQ26" i="10" s="1"/>
  <c r="AN25" i="10"/>
  <c r="AQ25" i="10" s="1"/>
  <c r="AN17" i="10"/>
  <c r="AQ17" i="10" s="1"/>
  <c r="AN47" i="10"/>
  <c r="AQ47" i="10" s="1"/>
  <c r="AN8" i="10"/>
  <c r="AQ8" i="10" s="1"/>
  <c r="AN9" i="10"/>
  <c r="AQ9" i="10" s="1"/>
  <c r="AN37" i="10"/>
  <c r="AQ37" i="10" s="1"/>
  <c r="AN48" i="10"/>
  <c r="AN27" i="10"/>
  <c r="AQ27" i="10" s="1"/>
  <c r="AN62" i="10"/>
  <c r="AQ62" i="10" s="1"/>
  <c r="AN64" i="10"/>
  <c r="AQ64" i="10" s="1"/>
  <c r="AN65" i="10"/>
  <c r="AQ65" i="10" s="1"/>
  <c r="AN10" i="10"/>
  <c r="AQ10" i="10" s="1"/>
  <c r="AN11" i="10"/>
  <c r="AQ11" i="10" s="1"/>
  <c r="AN52" i="10"/>
  <c r="AQ52" i="10" s="1"/>
  <c r="AN28" i="10"/>
  <c r="AQ28" i="10" s="1"/>
  <c r="AN51" i="10"/>
  <c r="AQ51" i="10" s="1"/>
  <c r="AN38" i="10"/>
  <c r="AQ38" i="10" s="1"/>
  <c r="AQ57" i="10"/>
  <c r="AN12" i="10"/>
  <c r="AQ12" i="10" s="1"/>
  <c r="AN70" i="10"/>
  <c r="AQ70" i="10" s="1"/>
  <c r="AN72" i="10"/>
  <c r="AQ72" i="10" s="1"/>
  <c r="AN71" i="10"/>
  <c r="AQ71" i="10" s="1"/>
  <c r="AN73" i="10"/>
  <c r="AQ73" i="10" s="1"/>
  <c r="AN39" i="10"/>
  <c r="AQ39" i="10" s="1"/>
  <c r="AN19" i="10"/>
  <c r="AQ19" i="10" s="1"/>
  <c r="AN32" i="10"/>
  <c r="AQ32" i="10" s="1"/>
  <c r="AN20" i="10"/>
  <c r="AQ20" i="10" s="1"/>
  <c r="AN2" i="10"/>
  <c r="AQ2" i="10" s="1"/>
  <c r="AN54" i="10"/>
  <c r="AQ54" i="10" s="1"/>
  <c r="AN22" i="10"/>
  <c r="AQ22" i="10" s="1"/>
  <c r="AN18" i="10"/>
  <c r="AQ18" i="10" s="1"/>
  <c r="AN13" i="10"/>
  <c r="AQ13" i="10" s="1"/>
  <c r="AN31" i="10"/>
  <c r="AQ31" i="10" s="1"/>
  <c r="AN53" i="10"/>
  <c r="AQ53" i="10" s="1"/>
  <c r="V44" i="10"/>
  <c r="V7" i="10"/>
  <c r="V24" i="10"/>
  <c r="X24" i="10" s="1"/>
  <c r="V46" i="10"/>
  <c r="X46" i="10" s="1"/>
  <c r="V4" i="10"/>
  <c r="X4" i="10" s="1"/>
  <c r="V50" i="10"/>
  <c r="X50" i="10" s="1"/>
  <c r="V45" i="10"/>
  <c r="X45" i="10" s="1"/>
  <c r="V36" i="10"/>
  <c r="X36" i="10" s="1"/>
  <c r="V25" i="10"/>
  <c r="X25" i="10" s="1"/>
  <c r="V17" i="10"/>
  <c r="X17" i="10" s="1"/>
  <c r="V8" i="10"/>
  <c r="V9" i="10"/>
  <c r="V37" i="10"/>
  <c r="X37" i="10" s="1"/>
  <c r="V48" i="10"/>
  <c r="V27" i="10"/>
  <c r="V64" i="10"/>
  <c r="X64" i="10" s="1"/>
  <c r="V65" i="10"/>
  <c r="X65" i="10" s="1"/>
  <c r="V10" i="10"/>
  <c r="V11" i="10"/>
  <c r="V52" i="10"/>
  <c r="X52" i="10" s="1"/>
  <c r="V28" i="10"/>
  <c r="V51" i="10"/>
  <c r="X51" i="10" s="1"/>
  <c r="V73" i="10"/>
  <c r="V39" i="10"/>
  <c r="V19" i="10"/>
  <c r="V32" i="10"/>
  <c r="V20" i="10"/>
  <c r="V31" i="10"/>
  <c r="X31" i="10" s="1"/>
  <c r="U44" i="10"/>
  <c r="U7" i="10"/>
  <c r="U24" i="10"/>
  <c r="W24" i="10" s="1"/>
  <c r="U46" i="10"/>
  <c r="W46" i="10" s="1"/>
  <c r="U4" i="10"/>
  <c r="W4" i="10" s="1"/>
  <c r="U50" i="10"/>
  <c r="W50" i="10" s="1"/>
  <c r="U45" i="10"/>
  <c r="W45" i="10" s="1"/>
  <c r="U36" i="10"/>
  <c r="W36" i="10" s="1"/>
  <c r="U25" i="10"/>
  <c r="W25" i="10" s="1"/>
  <c r="U17" i="10"/>
  <c r="W17" i="10" s="1"/>
  <c r="U8" i="10"/>
  <c r="U9" i="10"/>
  <c r="U37" i="10"/>
  <c r="W37" i="10" s="1"/>
  <c r="U48" i="10"/>
  <c r="U27" i="10"/>
  <c r="U64" i="10"/>
  <c r="W64" i="10" s="1"/>
  <c r="U65" i="10"/>
  <c r="W65" i="10" s="1"/>
  <c r="U10" i="10"/>
  <c r="U11" i="10"/>
  <c r="U52" i="10"/>
  <c r="W52" i="10" s="1"/>
  <c r="U28" i="10"/>
  <c r="U51" i="10"/>
  <c r="W51" i="10" s="1"/>
  <c r="U73" i="10"/>
  <c r="U39" i="10"/>
  <c r="U19" i="10"/>
  <c r="U32" i="10"/>
  <c r="U20" i="10"/>
  <c r="U31" i="10"/>
  <c r="W31" i="10" s="1"/>
  <c r="K13" i="35" l="1"/>
  <c r="K14" i="35"/>
  <c r="K31" i="35"/>
  <c r="K24" i="35"/>
  <c r="K16" i="35"/>
  <c r="K36" i="35"/>
  <c r="K30" i="35"/>
  <c r="K33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Flanders Aicardi</author>
  </authors>
  <commentList>
    <comment ref="E1" authorId="0" shapeId="0" xr:uid="{62931032-4E74-4FD6-BA46-1E5AA4054589}">
      <text>
        <r>
          <rPr>
            <b/>
            <sz val="9"/>
            <color indexed="81"/>
            <rFont val="Tahoma"/>
            <family val="2"/>
          </rPr>
          <t>Mary Flanders Aicardi: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<sst xmlns="http://schemas.openxmlformats.org/spreadsheetml/2006/main" count="3532" uniqueCount="351">
  <si>
    <t>GRADE</t>
  </si>
  <si>
    <t xml:space="preserve"> </t>
  </si>
  <si>
    <t>HR/WK</t>
  </si>
  <si>
    <t>EXISITING TITLE</t>
  </si>
  <si>
    <t>DEPARTMENT</t>
  </si>
  <si>
    <t>ID #</t>
  </si>
  <si>
    <t>SURVEY DATA FOR ORANGE SALARY SURVEY</t>
  </si>
  <si>
    <t>Airport</t>
  </si>
  <si>
    <t>Airport Manager</t>
  </si>
  <si>
    <t>Airport Lineperson</t>
  </si>
  <si>
    <t>Assessors</t>
  </si>
  <si>
    <t>Assessors Clerk/Administrative Assistant</t>
  </si>
  <si>
    <t>Building Department</t>
  </si>
  <si>
    <t>Building Inspector</t>
  </si>
  <si>
    <t>Inspector of Wires</t>
  </si>
  <si>
    <t>Building Department/BOH*</t>
  </si>
  <si>
    <t>Administrative Assistant</t>
  </si>
  <si>
    <t>Cemetery, Parks, Highway</t>
  </si>
  <si>
    <t>Administrative Assistant HWY/Water/Sewer</t>
  </si>
  <si>
    <t>Superintendent- Cemeteries, Parks, Highway</t>
  </si>
  <si>
    <t>General Laborer</t>
  </si>
  <si>
    <t>Skilled Laborer-Highway</t>
  </si>
  <si>
    <t>Highly Skilled Laborer-Highway</t>
  </si>
  <si>
    <t>Working Foreman-Cemetery/Parks</t>
  </si>
  <si>
    <t>Working Foreman-Highway</t>
  </si>
  <si>
    <t xml:space="preserve">Council on Aging </t>
  </si>
  <si>
    <t xml:space="preserve">Director  </t>
  </si>
  <si>
    <t xml:space="preserve">Finance </t>
  </si>
  <si>
    <t xml:space="preserve">Town Accountant </t>
  </si>
  <si>
    <t>Treasurer</t>
  </si>
  <si>
    <t>Finance</t>
  </si>
  <si>
    <t>Assistant Accountant/Tax Collector Clerk</t>
  </si>
  <si>
    <t>Treasurer Clerk</t>
  </si>
  <si>
    <t>Finance/HR</t>
  </si>
  <si>
    <t>Assistant Treasurer/Human Resources Specialist</t>
  </si>
  <si>
    <t xml:space="preserve">Fire </t>
  </si>
  <si>
    <t>Fire Chief</t>
  </si>
  <si>
    <t>Fire Captain I</t>
  </si>
  <si>
    <t>Firefighter/EMT</t>
  </si>
  <si>
    <t>Fire</t>
  </si>
  <si>
    <t>Firefighter</t>
  </si>
  <si>
    <t>Entry/Probationary Firefighter</t>
  </si>
  <si>
    <t xml:space="preserve">Health </t>
  </si>
  <si>
    <t xml:space="preserve">Health Agent </t>
  </si>
  <si>
    <t xml:space="preserve">Library </t>
  </si>
  <si>
    <t>Library Director</t>
  </si>
  <si>
    <t>Adult Library Assistant</t>
  </si>
  <si>
    <t>Children's Librarian/Assistant Library Director</t>
  </si>
  <si>
    <t>Children's Library Aide</t>
  </si>
  <si>
    <t xml:space="preserve">Children's Library Assistant </t>
  </si>
  <si>
    <t xml:space="preserve">Head of Adult Library </t>
  </si>
  <si>
    <t>Interlibrary Loan Assistant</t>
  </si>
  <si>
    <t>Planning &amp; Community Development</t>
  </si>
  <si>
    <t>Director of Community Development</t>
  </si>
  <si>
    <t>Assistant Town Planner</t>
  </si>
  <si>
    <t>Planning Technician</t>
  </si>
  <si>
    <t xml:space="preserve">Police </t>
  </si>
  <si>
    <t>Police Chief</t>
  </si>
  <si>
    <t>Police Sergeant</t>
  </si>
  <si>
    <t>Police Lieutenant</t>
  </si>
  <si>
    <t>Police Officer</t>
  </si>
  <si>
    <t xml:space="preserve">Town Hall </t>
  </si>
  <si>
    <t>Town Clerk</t>
  </si>
  <si>
    <t>Assistant Town Clerk</t>
  </si>
  <si>
    <t>Town Collector</t>
  </si>
  <si>
    <t>Town Administrator/Treasurer</t>
  </si>
  <si>
    <t>Assistant Town Administrator</t>
  </si>
  <si>
    <t xml:space="preserve">Transfer Station </t>
  </si>
  <si>
    <t>Laborer/Truck Driver/Equipment Operator</t>
  </si>
  <si>
    <t>Recycling Center/Transfer Station Attendant</t>
  </si>
  <si>
    <t>Sanitation Manager</t>
  </si>
  <si>
    <t>Sewer/Wastewater</t>
  </si>
  <si>
    <t>Assistant Sewer Superintendent</t>
  </si>
  <si>
    <t>Sewer Superintendent</t>
  </si>
  <si>
    <t xml:space="preserve">Operator/Laboratory Technician </t>
  </si>
  <si>
    <t>Skilled Laborer/Operator in Training</t>
  </si>
  <si>
    <t>Water Department</t>
  </si>
  <si>
    <t>Water Superintendent</t>
  </si>
  <si>
    <t>Professional Secondary Water Op-In Training</t>
  </si>
  <si>
    <t>Professional Secondary Water Operator-Full Status</t>
  </si>
  <si>
    <t>Professional Water Operator</t>
  </si>
  <si>
    <t>Professional Working Foreman/Water</t>
  </si>
  <si>
    <t>ORANGE MINIMUM HOURLY RATE</t>
  </si>
  <si>
    <t>ORANGE MAXIMUM HOURLY RATE</t>
  </si>
  <si>
    <t>DATA FROM:MUNICIPALITY NAME:_____BELCHERTOWN_____________</t>
  </si>
  <si>
    <t>BELCHERTOWN MINIMUM HOURLY RATE</t>
  </si>
  <si>
    <t>BELCHERTOWN MAXIMUM HOURLY RATE</t>
  </si>
  <si>
    <t>Commissioner</t>
  </si>
  <si>
    <t>Director of PW</t>
  </si>
  <si>
    <t>Asst. Auditor</t>
  </si>
  <si>
    <t>Youth</t>
  </si>
  <si>
    <r>
      <t>Sanitation Manager</t>
    </r>
    <r>
      <rPr>
        <sz val="11"/>
        <color rgb="FFFF0000"/>
        <rFont val="Calibri"/>
        <family val="2"/>
        <scheme val="minor"/>
      </rPr>
      <t>- Transfer Station Supervisor</t>
    </r>
  </si>
  <si>
    <t>DATA FROM:MUNICIPALITY NAME:___________NORTHFIELD___________</t>
  </si>
  <si>
    <t>NORTHFIELD MINIMUM HOURLY RATE</t>
  </si>
  <si>
    <t>NORTHFIELD MAXIMUM HOURLY RATE</t>
  </si>
  <si>
    <r>
      <t>General Laborer-</t>
    </r>
    <r>
      <rPr>
        <sz val="11"/>
        <color rgb="FFFF0000"/>
        <rFont val="Calibri"/>
        <family val="2"/>
        <scheme val="minor"/>
      </rPr>
      <t xml:space="preserve">TRUCK DRIVER </t>
    </r>
  </si>
  <si>
    <t>Treasurer/Collector</t>
  </si>
  <si>
    <t xml:space="preserve">TA-only </t>
  </si>
  <si>
    <r>
      <t>Recycling Center/</t>
    </r>
    <r>
      <rPr>
        <sz val="11"/>
        <color rgb="FFFF0000"/>
        <rFont val="Calibri"/>
        <family val="2"/>
        <scheme val="minor"/>
      </rPr>
      <t>Transfer Station Attendant</t>
    </r>
  </si>
  <si>
    <t>DATA FROM:MUNICIPALITY NAME:__________WARWICK_________</t>
  </si>
  <si>
    <t>WARWICK MINIMUM HOURLY RATE</t>
  </si>
  <si>
    <t>WARWICK MAXIMUM HOURLY RATE</t>
  </si>
  <si>
    <t>Town Coordinator</t>
  </si>
  <si>
    <t>DATA FROM:MUNICIPALITY NAME:____WINCHENDON_________</t>
  </si>
  <si>
    <t>WINCHENDON MINIMUM HOURLY RATE</t>
  </si>
  <si>
    <t>WINCHENDON MAXIMUM HOURLY RATE</t>
  </si>
  <si>
    <t>Electrical Inspector</t>
  </si>
  <si>
    <t>Executive Assistant</t>
  </si>
  <si>
    <t>Library Tech.</t>
  </si>
  <si>
    <t>DATA FROM:MUNICIPALITY NAME:___________DEERFIELD____________</t>
  </si>
  <si>
    <t>DEERFIELD MINIMUM HOURLY RATE</t>
  </si>
  <si>
    <t>DEERFIELD MAXIMUM HOURLY RATE</t>
  </si>
  <si>
    <r>
      <t>Building Inspector-</t>
    </r>
    <r>
      <rPr>
        <sz val="11"/>
        <color rgb="FFFF0000"/>
        <rFont val="Calibri"/>
        <family val="2"/>
        <scheme val="minor"/>
      </rPr>
      <t>Building Commissioner</t>
    </r>
  </si>
  <si>
    <t>G</t>
  </si>
  <si>
    <t>C</t>
  </si>
  <si>
    <t>Superintendent- Cemeteries, Parks, Highway-*</t>
  </si>
  <si>
    <t>Public Works Superintendent</t>
  </si>
  <si>
    <t>E</t>
  </si>
  <si>
    <t>F</t>
  </si>
  <si>
    <t>A</t>
  </si>
  <si>
    <t>D</t>
  </si>
  <si>
    <r>
      <t>Town Clerk</t>
    </r>
    <r>
      <rPr>
        <sz val="11"/>
        <color rgb="FFFF0000"/>
        <rFont val="Calibri"/>
        <family val="2"/>
        <scheme val="minor"/>
      </rPr>
      <t>/TREASURER/COLLECTOR</t>
    </r>
  </si>
  <si>
    <r>
      <t>Sewer Superintendent</t>
    </r>
    <r>
      <rPr>
        <sz val="11"/>
        <color rgb="FFFF0000"/>
        <rFont val="Calibri"/>
        <family val="2"/>
        <scheme val="minor"/>
      </rPr>
      <t>-CHIEF WWTP OPERATOR</t>
    </r>
  </si>
  <si>
    <t>DATA FROM:MUNICIPALITY NAME:__________ASHBURNHAM______________</t>
  </si>
  <si>
    <t>ASHBURNHAM MINIMUM HOURLY RATE</t>
  </si>
  <si>
    <t>ASHBURNHAM MAXIMUM HOURLY RATE</t>
  </si>
  <si>
    <r>
      <t>Building Inspector</t>
    </r>
    <r>
      <rPr>
        <sz val="11"/>
        <color rgb="FFFF0000"/>
        <rFont val="Calibri"/>
        <family val="2"/>
        <scheme val="minor"/>
      </rPr>
      <t>-BUILDING COMMISSIONER</t>
    </r>
  </si>
  <si>
    <r>
      <t>Administrative Assistant-</t>
    </r>
    <r>
      <rPr>
        <sz val="11"/>
        <color rgb="FFFF0000"/>
        <rFont val="Calibri"/>
        <family val="2"/>
        <scheme val="minor"/>
      </rPr>
      <t>Admin. Asst. Inspect. Serv</t>
    </r>
  </si>
  <si>
    <r>
      <t>Superintendent- Cemeteries, Parks, Highway</t>
    </r>
    <r>
      <rPr>
        <sz val="11"/>
        <color rgb="FFFF0000"/>
        <rFont val="Calibri"/>
        <family val="2"/>
        <scheme val="minor"/>
      </rPr>
      <t>-DPW Director</t>
    </r>
  </si>
  <si>
    <r>
      <t>Highly Skilled Laborer-Highway</t>
    </r>
    <r>
      <rPr>
        <sz val="11"/>
        <color rgb="FFFF0000"/>
        <rFont val="Calibri"/>
        <family val="2"/>
        <scheme val="minor"/>
      </rPr>
      <t>-Sr. Oper/driver/laborer</t>
    </r>
  </si>
  <si>
    <r>
      <t>Working Foreman-Highway</t>
    </r>
    <r>
      <rPr>
        <sz val="11"/>
        <color rgb="FFFF0000"/>
        <rFont val="Calibri"/>
        <family val="2"/>
        <scheme val="minor"/>
      </rPr>
      <t>-Mechanic</t>
    </r>
  </si>
  <si>
    <r>
      <t>Children's Librarian/Assistant Library Director</t>
    </r>
    <r>
      <rPr>
        <sz val="11"/>
        <color rgb="FFFF0000"/>
        <rFont val="Calibri"/>
        <family val="2"/>
        <scheme val="minor"/>
      </rPr>
      <t>-Youth Services Librarian</t>
    </r>
  </si>
  <si>
    <r>
      <t xml:space="preserve">Children's Library Assistant </t>
    </r>
    <r>
      <rPr>
        <sz val="11"/>
        <color rgb="FFFF0000"/>
        <rFont val="Calibri"/>
        <family val="2"/>
        <scheme val="minor"/>
      </rPr>
      <t>Library Associate</t>
    </r>
  </si>
  <si>
    <t>DATA FROM:MUNICIPALITY NAME:__________SUNDERLAND________________</t>
  </si>
  <si>
    <t>SUNDERLAND MINIMUM HOURLY RATE</t>
  </si>
  <si>
    <t>SUNDERLAND MAXIMUM HOURLY RATE</t>
  </si>
  <si>
    <r>
      <t>Administrative Assistant</t>
    </r>
    <r>
      <rPr>
        <sz val="11"/>
        <color rgb="FFFF0000"/>
        <rFont val="Calibri"/>
        <family val="2"/>
        <scheme val="minor"/>
      </rPr>
      <t xml:space="preserve"> BOH CLERK</t>
    </r>
  </si>
  <si>
    <t>B</t>
  </si>
  <si>
    <r>
      <t>Treasurer</t>
    </r>
    <r>
      <rPr>
        <sz val="11"/>
        <color rgb="FFFF0000"/>
        <rFont val="Calibri"/>
        <family val="2"/>
        <scheme val="minor"/>
      </rPr>
      <t>/COLLECTOR</t>
    </r>
  </si>
  <si>
    <r>
      <t>Fire Chief</t>
    </r>
    <r>
      <rPr>
        <sz val="11"/>
        <color rgb="FFFF0000"/>
        <rFont val="Calibri"/>
        <family val="2"/>
        <scheme val="minor"/>
      </rPr>
      <t>*</t>
    </r>
  </si>
  <si>
    <t>STIPEND $18922</t>
  </si>
  <si>
    <r>
      <t>Entry/Probationary Firefighter-</t>
    </r>
    <r>
      <rPr>
        <sz val="11"/>
        <color rgb="FFFF0000"/>
        <rFont val="Calibri"/>
        <family val="2"/>
        <scheme val="minor"/>
      </rPr>
      <t>PT FF-IT</t>
    </r>
  </si>
  <si>
    <r>
      <t>Interlibrary Loan Assistant</t>
    </r>
    <r>
      <rPr>
        <sz val="11"/>
        <color rgb="FFFF0000"/>
        <rFont val="Calibri"/>
        <family val="2"/>
        <scheme val="minor"/>
      </rPr>
      <t>-CIRC. ASST</t>
    </r>
  </si>
  <si>
    <r>
      <t>Administrative Assistant</t>
    </r>
    <r>
      <rPr>
        <sz val="11"/>
        <color rgb="FFFF0000"/>
        <rFont val="Calibri"/>
        <family val="2"/>
        <scheme val="minor"/>
      </rPr>
      <t xml:space="preserve">-PD CLERK </t>
    </r>
  </si>
  <si>
    <t xml:space="preserve">ASHBURNHAM </t>
  </si>
  <si>
    <t>BELCHERTOWN</t>
  </si>
  <si>
    <t>DEERFIELD</t>
  </si>
  <si>
    <t>NORTHFIELD</t>
  </si>
  <si>
    <t>SUNDERLAND</t>
  </si>
  <si>
    <t>WARWICK</t>
  </si>
  <si>
    <t>WINCHENDON</t>
  </si>
  <si>
    <t>DATA FROM:MUNICIPALITY NAME:_______TOWN OF HUBBARDSTON_____________</t>
  </si>
  <si>
    <t>HUBBARDSTON MINIMUM HOURLY RATE</t>
  </si>
  <si>
    <t>HUBBARDSTON MAXIMUM HOURLY RATE</t>
  </si>
  <si>
    <t>PD THRU RRG</t>
  </si>
  <si>
    <t>PER INSPECTION</t>
  </si>
  <si>
    <t>L</t>
  </si>
  <si>
    <t>SEASONAL</t>
  </si>
  <si>
    <t>UNION</t>
  </si>
  <si>
    <t>J</t>
  </si>
  <si>
    <t>M</t>
  </si>
  <si>
    <t>CALL FF</t>
  </si>
  <si>
    <t>H</t>
  </si>
  <si>
    <t>AS NEEDED</t>
  </si>
  <si>
    <t>N</t>
  </si>
  <si>
    <t>HUBBARDSTON</t>
  </si>
  <si>
    <t xml:space="preserve">SURVEY AVERAGE MINIMUM HOURLY RATE </t>
  </si>
  <si>
    <t xml:space="preserve">SURVERY MEDIAN MINIMUM HOURLY RATE </t>
  </si>
  <si>
    <t xml:space="preserve">ORANGE MINIMUM MINUS SURVEY AVERAGE MINIMUM </t>
  </si>
  <si>
    <t xml:space="preserve">ORANGE MINUS SURVEY MEDIAN MINIMUM </t>
  </si>
  <si>
    <t>SURVEY AVERAGE MAXIMUM</t>
  </si>
  <si>
    <t xml:space="preserve">SURVEY MEDIAN MAXIMUM </t>
  </si>
  <si>
    <t xml:space="preserve">ORANGE MAXIMUM MINUS SURVEY AVERAGE MAXIMUM </t>
  </si>
  <si>
    <t xml:space="preserve">ORANGE MAXIMUM MINUS SURVEY MEDIAN MAXIMUM </t>
  </si>
  <si>
    <t>DATA FROM:MUNICIPALITY NAME:____TEMPLETON______</t>
  </si>
  <si>
    <t>TEMPLETON MINIMUM HOURLY RATE</t>
  </si>
  <si>
    <t>TEMPLETON MAXIMUM HOURLY RATE</t>
  </si>
  <si>
    <t>Director</t>
  </si>
  <si>
    <t>Laborer-Grounds</t>
  </si>
  <si>
    <t>Lab/Op-LEO</t>
  </si>
  <si>
    <t>Lab/Oper. HEO</t>
  </si>
  <si>
    <t>Foreman-HEO</t>
  </si>
  <si>
    <t>call</t>
  </si>
  <si>
    <t>Lib Asst I &amp; II</t>
  </si>
  <si>
    <t>Lib. Asst. I &amp; II</t>
  </si>
  <si>
    <t xml:space="preserve">Admin. Asst. to TA </t>
  </si>
  <si>
    <t>TEMPLETON</t>
  </si>
  <si>
    <t>see collector</t>
  </si>
  <si>
    <r>
      <t>Assistant Treasurer/</t>
    </r>
    <r>
      <rPr>
        <strike/>
        <sz val="11"/>
        <color theme="1"/>
        <rFont val="Calibri"/>
        <family val="2"/>
        <scheme val="minor"/>
      </rPr>
      <t>Human Resources Specialist</t>
    </r>
  </si>
  <si>
    <t>Asst. Accountant</t>
  </si>
  <si>
    <t>Asst. Treasurer</t>
  </si>
  <si>
    <t>DATA FROM:MUNICIPALITY NAME:_______GREENFIELD________</t>
  </si>
  <si>
    <t>GREENFIELD MINIMUM HOURLY RATE</t>
  </si>
  <si>
    <t>GREENFIELD MAXIMUM HOURLY RATE</t>
  </si>
  <si>
    <t>DIRECTOR</t>
  </si>
  <si>
    <t>OFFICE MNGR</t>
  </si>
  <si>
    <t xml:space="preserve">Ast. Twn Acct. </t>
  </si>
  <si>
    <t>T/C Clerk</t>
  </si>
  <si>
    <t>Asst T/C</t>
  </si>
  <si>
    <t>Health Director</t>
  </si>
  <si>
    <t>Planning Director</t>
  </si>
  <si>
    <t>Operator</t>
  </si>
  <si>
    <t>Crew Chief</t>
  </si>
  <si>
    <t>Oper. Supervisor</t>
  </si>
  <si>
    <t xml:space="preserve">Admin Asst. to TA </t>
  </si>
  <si>
    <t xml:space="preserve">GREENFIELD  </t>
  </si>
  <si>
    <t>DATA FROM:MUNICIPALITY NAME:______NEW SALEM_______</t>
  </si>
  <si>
    <t>NEW SALEM MINIMUM HOURLY RATE</t>
  </si>
  <si>
    <t>NEW SALEM MAXIMUM HOURLY RATE</t>
  </si>
  <si>
    <t>NEW SALEM</t>
  </si>
  <si>
    <t>DATA FROM:MUNICIPALITY NAME:______MONTAGUE_______</t>
  </si>
  <si>
    <t>MONTAGUE MINIMUM HOURLY RATE</t>
  </si>
  <si>
    <t>MONTAGUE MAXIMUM HOURLY RATE</t>
  </si>
  <si>
    <t>SUPT OF DPW</t>
  </si>
  <si>
    <t>TRUCK DRIVER/LABORER</t>
  </si>
  <si>
    <t>HEO</t>
  </si>
  <si>
    <t>WRKNG FOREMAN</t>
  </si>
  <si>
    <t>TREASURER/COLLECTOR</t>
  </si>
  <si>
    <t>ONLY ASST. TREASURER</t>
  </si>
  <si>
    <t>DIRECTOR OF HEALTH</t>
  </si>
  <si>
    <t>LIBRARY ASST</t>
  </si>
  <si>
    <t>G 8.5%</t>
  </si>
  <si>
    <t>TA ONLY NOT TREASURER</t>
  </si>
  <si>
    <t>CWF Supt</t>
  </si>
  <si>
    <t>MONTAGUE</t>
  </si>
  <si>
    <t>DATA FROM:MUNICIPALITY NAME:_____WENDELL_____</t>
  </si>
  <si>
    <t>WENDELL MINIMUM HOURLY RATE</t>
  </si>
  <si>
    <t>WENDELL MAXIMUM HOURLY RATE</t>
  </si>
  <si>
    <t>WENDELL</t>
  </si>
  <si>
    <t>DATA FROM:MUNICIPALITY NAME:_____ERVING______</t>
  </si>
  <si>
    <t>ERVING MINIMUM HOURLY RATE</t>
  </si>
  <si>
    <t>ERVING MAXIMUM HOURLY RATE</t>
  </si>
  <si>
    <t xml:space="preserve">TREASURER ONLY </t>
  </si>
  <si>
    <t xml:space="preserve">ASST. TREASURER ONLY </t>
  </si>
  <si>
    <t>TOWN PLANNER</t>
  </si>
  <si>
    <t>varies</t>
  </si>
  <si>
    <t>Admin. Coordinator</t>
  </si>
  <si>
    <t>ASST. CHIEF OPERATOR</t>
  </si>
  <si>
    <t>CHIEF OPERATOR</t>
  </si>
  <si>
    <t>MAINT. LABORER</t>
  </si>
  <si>
    <t>STIPENDS</t>
  </si>
  <si>
    <t>ERVING</t>
  </si>
  <si>
    <t>BARRE</t>
  </si>
  <si>
    <t>DATA FROM:MUNICIPALITY NAME:__BARRE____</t>
  </si>
  <si>
    <t>Administrative Assistant HWY/Water/Sewer-DPW</t>
  </si>
  <si>
    <t>DPW-DIRECTOR</t>
  </si>
  <si>
    <t>PW-0</t>
  </si>
  <si>
    <t>PW-1</t>
  </si>
  <si>
    <t>PW-2</t>
  </si>
  <si>
    <t>EQUIP-OPERAT.</t>
  </si>
  <si>
    <t>PW-4</t>
  </si>
  <si>
    <t>Asst.Treas/Collector</t>
  </si>
  <si>
    <t>Library Assistant</t>
  </si>
  <si>
    <t>Youth Services Lib.</t>
  </si>
  <si>
    <t xml:space="preserve">Equip Oper. </t>
  </si>
  <si>
    <t>PW-3</t>
  </si>
  <si>
    <t>Asst. Chief Wastewater</t>
  </si>
  <si>
    <t>Chief Operator Wastewater</t>
  </si>
  <si>
    <t>Skilled</t>
  </si>
  <si>
    <t>Asst. Water Operator</t>
  </si>
  <si>
    <t>BARRE  MINIMUM HOURLY RATE</t>
  </si>
  <si>
    <t>BARRE MAXIMUM HOURLY RATE</t>
  </si>
  <si>
    <t>BARRE MINIMUM HOURLY RATE</t>
  </si>
  <si>
    <t>Building Department/BOH</t>
  </si>
  <si>
    <t>Town Administrator/BOS</t>
  </si>
  <si>
    <t>RECOMMENDED TITLE</t>
  </si>
  <si>
    <t>Working Foreperson- Water</t>
  </si>
  <si>
    <t>Office Manager</t>
  </si>
  <si>
    <t>Heavy Equipment Operator/Laborer</t>
  </si>
  <si>
    <t>Airport Lineman</t>
  </si>
  <si>
    <t>Department Assistant</t>
  </si>
  <si>
    <t>Laborer</t>
  </si>
  <si>
    <t>Transfer Station/Recycling Attendant/Laborer</t>
  </si>
  <si>
    <t>Library Aide</t>
  </si>
  <si>
    <t>P1</t>
  </si>
  <si>
    <t>P2</t>
  </si>
  <si>
    <t>P3</t>
  </si>
  <si>
    <t>F1</t>
  </si>
  <si>
    <t>F3</t>
  </si>
  <si>
    <t>F4</t>
  </si>
  <si>
    <t>COA Director</t>
  </si>
  <si>
    <t>F0</t>
  </si>
  <si>
    <t>Community Development &amp; Planning</t>
  </si>
  <si>
    <t>Director of Community Development &amp; Planning</t>
  </si>
  <si>
    <t>P0</t>
  </si>
  <si>
    <t>Recommended Minimum</t>
  </si>
  <si>
    <t>Recommended Maximum</t>
  </si>
  <si>
    <t>Town Adminsitrator/BOS</t>
  </si>
  <si>
    <t>Finance - Treasurer/HR</t>
  </si>
  <si>
    <t xml:space="preserve">WW Operator/Laboratory Technician </t>
  </si>
  <si>
    <t>Motor Equipment Operator</t>
  </si>
  <si>
    <t>Water Operator - HEO</t>
  </si>
  <si>
    <t>Water Operator /MEO</t>
  </si>
  <si>
    <t>Working Foreperson- Highway</t>
  </si>
  <si>
    <t>Working Foreperson - Cemetery/Parks</t>
  </si>
  <si>
    <t>Water Operator in Training/Laborer</t>
  </si>
  <si>
    <t>Assistant Library Director/Children's Librarian</t>
  </si>
  <si>
    <t>Contract</t>
  </si>
  <si>
    <t>FIRE DEPARTMENT</t>
  </si>
  <si>
    <t>POLICE DEPARTMENT</t>
  </si>
  <si>
    <t>Planning &amp; Community Dev</t>
  </si>
  <si>
    <t>Grade</t>
  </si>
  <si>
    <t>Current Hourly Pay</t>
  </si>
  <si>
    <t>ORANGE CURRENT WEEKLY SALARY/WAGES</t>
  </si>
  <si>
    <t>Relative to Recommended Range</t>
  </si>
  <si>
    <t>Amount below or above the range</t>
  </si>
  <si>
    <t>Comments on stipends/other pay</t>
  </si>
  <si>
    <t xml:space="preserve">TA </t>
  </si>
  <si>
    <t>Town Administrator</t>
  </si>
  <si>
    <t>*Combined position - hours vary 56-60 hours as TA and 10 hours as Treasurer</t>
  </si>
  <si>
    <t>within</t>
  </si>
  <si>
    <t>*Receives additional $3/hr when on-call</t>
  </si>
  <si>
    <t>*Receives additional $172.92 stipend per week for travel/school inspections</t>
  </si>
  <si>
    <t xml:space="preserve">below </t>
  </si>
  <si>
    <r>
      <t>Health Agent</t>
    </r>
    <r>
      <rPr>
        <sz val="12"/>
        <color theme="1"/>
        <rFont val="Calibri"/>
        <family val="2"/>
        <scheme val="minor"/>
      </rPr>
      <t xml:space="preserve"> /Director</t>
    </r>
  </si>
  <si>
    <t>*Combined position with TA/This is based on the Collector's salary (will be split from TA position soon)</t>
  </si>
  <si>
    <t>Community Devel &amp; Panning</t>
  </si>
  <si>
    <t>withn</t>
  </si>
  <si>
    <t>*Receives additional $32.61 stipend per week for travel</t>
  </si>
  <si>
    <t>below</t>
  </si>
  <si>
    <t>Director  COA</t>
  </si>
  <si>
    <r>
      <rPr>
        <sz val="11"/>
        <color rgb="FFFF0000"/>
        <rFont val="Calibri"/>
        <family val="2"/>
        <scheme val="minor"/>
      </rPr>
      <t>Professional</t>
    </r>
    <r>
      <rPr>
        <sz val="11"/>
        <color theme="1"/>
        <rFont val="Calibri"/>
        <family val="2"/>
        <scheme val="minor"/>
      </rPr>
      <t xml:space="preserve"> Working Foreman/Water</t>
    </r>
  </si>
  <si>
    <t>*Combined position</t>
  </si>
  <si>
    <t>Admin Asst. -exec. Asst</t>
  </si>
  <si>
    <r>
      <t xml:space="preserve">Planning Technician - </t>
    </r>
    <r>
      <rPr>
        <sz val="11"/>
        <color rgb="FFFF0000"/>
        <rFont val="Calibri"/>
        <family val="2"/>
        <scheme val="minor"/>
      </rPr>
      <t>clarify role (Asst. Planner)</t>
    </r>
  </si>
  <si>
    <t>max below</t>
  </si>
  <si>
    <t>max within</t>
  </si>
  <si>
    <t>Administrative Assistant- Office Manager</t>
  </si>
  <si>
    <t>*Receives additional $100 stipend per week for BOH duties</t>
  </si>
  <si>
    <t>$22.43/hr</t>
  </si>
  <si>
    <t>$19.52/hr</t>
  </si>
  <si>
    <t>*Long time employee/combined position</t>
  </si>
  <si>
    <t>$15.70/hr</t>
  </si>
  <si>
    <r>
      <rPr>
        <sz val="11"/>
        <color rgb="FFFF0000"/>
        <rFont val="Calibri"/>
        <family val="2"/>
        <scheme val="minor"/>
      </rPr>
      <t>highly skilled</t>
    </r>
    <r>
      <rPr>
        <sz val="11"/>
        <color theme="1"/>
        <rFont val="Calibri"/>
        <family val="2"/>
        <scheme val="minor"/>
      </rPr>
      <t xml:space="preserve"> (HEO/driver/laborer?</t>
    </r>
  </si>
  <si>
    <t>HEO/Laborer</t>
  </si>
  <si>
    <t>Laborer/Truck Driver/Equipment Operator? (HE0)</t>
  </si>
  <si>
    <t>$21.08/hr</t>
  </si>
  <si>
    <t>$20.71/hr</t>
  </si>
  <si>
    <r>
      <rPr>
        <sz val="11"/>
        <color rgb="FFFF0000"/>
        <rFont val="Calibri"/>
        <family val="2"/>
        <scheme val="minor"/>
      </rPr>
      <t xml:space="preserve">Skilled </t>
    </r>
    <r>
      <rPr>
        <sz val="11"/>
        <color theme="1"/>
        <rFont val="Calibri"/>
        <family val="2"/>
        <scheme val="minor"/>
      </rPr>
      <t>Laborer-Highway (MEO)/laborer/driver</t>
    </r>
  </si>
  <si>
    <t>MEO/Laborer</t>
  </si>
  <si>
    <t>*Vacant but filling in the future (likely a Treasurer/Collector Clerk)</t>
  </si>
  <si>
    <r>
      <rPr>
        <sz val="11"/>
        <color rgb="FFFF0000"/>
        <rFont val="Calibri"/>
        <family val="2"/>
        <scheme val="minor"/>
      </rPr>
      <t>Professional Secondary</t>
    </r>
    <r>
      <rPr>
        <sz val="11"/>
        <color theme="1"/>
        <rFont val="Calibri"/>
        <family val="2"/>
        <scheme val="minor"/>
      </rPr>
      <t xml:space="preserve"> Water Op-In Training</t>
    </r>
  </si>
  <si>
    <t>min within max above</t>
  </si>
  <si>
    <t xml:space="preserve"> max above $0.34</t>
  </si>
  <si>
    <r>
      <rPr>
        <sz val="11"/>
        <color rgb="FFFF0000"/>
        <rFont val="Calibri"/>
        <family val="2"/>
        <scheme val="minor"/>
      </rPr>
      <t xml:space="preserve">General </t>
    </r>
    <r>
      <rPr>
        <sz val="11"/>
        <color theme="1"/>
        <rFont val="Calibri"/>
        <family val="2"/>
        <scheme val="minor"/>
      </rPr>
      <t>Laborer</t>
    </r>
  </si>
  <si>
    <t>Recycling Center/Transfer Station Attendant(Attendant/Laborer</t>
  </si>
  <si>
    <t>Transfer Station/Recyling Attendant/Laborer</t>
  </si>
  <si>
    <t>*Vacant</t>
  </si>
  <si>
    <t>GRADE/STEP</t>
  </si>
  <si>
    <t>STEP</t>
  </si>
  <si>
    <t>Calculating an Across the Board Increase of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</si>
</sst>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\$#,##0.00"/>
    <numFmt numFmtId="166" formatCode="[$$-409]#,##0.00;[Red]\-[$$-409]#,##0.00"/>
    <numFmt numFmtId="167" formatCode="&quot;$&quot;#,##0.00;[Red]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u/>
      <sz val="16"/>
      <color theme="1"/>
      <name val="Castellar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AE3F3"/>
        <bgColor rgb="FFE2F0D9"/>
      </patternFill>
    </fill>
    <fill>
      <patternFill patternType="solid">
        <fgColor theme="4" tint="0.79998168889431442"/>
        <bgColor rgb="FFDAE3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DAE3F3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2" xfId="0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8" xfId="0" applyBorder="1" applyAlignment="1">
      <alignment horizontal="left"/>
    </xf>
    <xf numFmtId="0" fontId="0" fillId="0" borderId="8" xfId="0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15" xfId="0" applyFont="1" applyFill="1" applyBorder="1" applyAlignment="1" applyProtection="1">
      <alignment horizontal="center" wrapText="1"/>
      <protection locked="0"/>
    </xf>
    <xf numFmtId="164" fontId="2" fillId="2" borderId="15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 wrapText="1"/>
    </xf>
    <xf numFmtId="0" fontId="9" fillId="6" borderId="15" xfId="0" applyFont="1" applyFill="1" applyBorder="1" applyAlignment="1" applyProtection="1">
      <alignment horizontal="center" wrapText="1"/>
      <protection locked="0"/>
    </xf>
    <xf numFmtId="165" fontId="9" fillId="6" borderId="15" xfId="0" applyNumberFormat="1" applyFont="1" applyFill="1" applyBorder="1" applyAlignment="1" applyProtection="1">
      <alignment horizontal="center" wrapText="1"/>
      <protection locked="0"/>
    </xf>
    <xf numFmtId="165" fontId="9" fillId="6" borderId="14" xfId="0" applyNumberFormat="1" applyFont="1" applyFill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165" fontId="0" fillId="0" borderId="12" xfId="0" applyNumberForma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164" fontId="2" fillId="3" borderId="15" xfId="0" applyNumberFormat="1" applyFont="1" applyFill="1" applyBorder="1" applyAlignment="1" applyProtection="1">
      <alignment horizontal="center" wrapText="1"/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Alignment="1">
      <alignment horizontal="left" wrapText="1"/>
    </xf>
    <xf numFmtId="0" fontId="0" fillId="7" borderId="1" xfId="0" applyFill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164" fontId="6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167" fontId="0" fillId="0" borderId="0" xfId="0" applyNumberFormat="1" applyAlignment="1">
      <alignment horizontal="center"/>
    </xf>
    <xf numFmtId="0" fontId="12" fillId="0" borderId="0" xfId="0" applyFont="1" applyProtection="1"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164" fontId="0" fillId="7" borderId="6" xfId="0" applyNumberFormat="1" applyFill="1" applyBorder="1" applyAlignment="1" applyProtection="1">
      <alignment horizontal="center"/>
      <protection locked="0"/>
    </xf>
    <xf numFmtId="165" fontId="0" fillId="7" borderId="2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7" borderId="0" xfId="0" applyNumberFormat="1" applyFill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164" fontId="1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 wrapText="1"/>
      <protection locked="0"/>
    </xf>
    <xf numFmtId="167" fontId="0" fillId="2" borderId="1" xfId="0" applyNumberFormat="1" applyFill="1" applyBorder="1" applyAlignment="1" applyProtection="1">
      <alignment horizontal="center"/>
      <protection locked="0"/>
    </xf>
    <xf numFmtId="167" fontId="0" fillId="2" borderId="1" xfId="0" applyNumberForma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5" fontId="9" fillId="8" borderId="1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14" fillId="2" borderId="1" xfId="0" applyNumberFormat="1" applyFont="1" applyFill="1" applyBorder="1" applyAlignment="1" applyProtection="1">
      <alignment horizontal="center" wrapText="1"/>
      <protection locked="0"/>
    </xf>
    <xf numFmtId="167" fontId="14" fillId="2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164" fontId="12" fillId="0" borderId="1" xfId="0" applyNumberFormat="1" applyFont="1" applyBorder="1" applyAlignment="1" applyProtection="1">
      <alignment horizontal="center"/>
      <protection locked="0"/>
    </xf>
    <xf numFmtId="167" fontId="12" fillId="0" borderId="1" xfId="0" applyNumberFormat="1" applyFont="1" applyBorder="1" applyAlignment="1" applyProtection="1">
      <alignment horizontal="center"/>
      <protection locked="0"/>
    </xf>
    <xf numFmtId="167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164" fontId="12" fillId="2" borderId="1" xfId="0" applyNumberFormat="1" applyFont="1" applyFill="1" applyBorder="1" applyAlignment="1" applyProtection="1">
      <alignment horizontal="center"/>
      <protection locked="0"/>
    </xf>
    <xf numFmtId="165" fontId="12" fillId="2" borderId="1" xfId="0" applyNumberFormat="1" applyFont="1" applyFill="1" applyBorder="1" applyAlignment="1" applyProtection="1">
      <alignment horizontal="center"/>
      <protection locked="0"/>
    </xf>
    <xf numFmtId="167" fontId="12" fillId="2" borderId="1" xfId="0" applyNumberFormat="1" applyFont="1" applyFill="1" applyBorder="1" applyAlignment="1" applyProtection="1">
      <alignment horizontal="center"/>
      <protection locked="0"/>
    </xf>
    <xf numFmtId="167" fontId="12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165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left"/>
      <protection locked="0"/>
    </xf>
    <xf numFmtId="164" fontId="12" fillId="0" borderId="1" xfId="0" applyNumberFormat="1" applyFont="1" applyBorder="1" applyProtection="1"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/>
    <xf numFmtId="167" fontId="12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wrapText="1"/>
    </xf>
    <xf numFmtId="165" fontId="15" fillId="8" borderId="1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 applyProtection="1">
      <alignment horizontal="center"/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Fill="1" applyBorder="1" applyAlignment="1" applyProtection="1">
      <alignment horizontal="center"/>
      <protection locked="0"/>
    </xf>
    <xf numFmtId="44" fontId="0" fillId="0" borderId="0" xfId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8" borderId="1" xfId="0" applyFont="1" applyFill="1" applyBorder="1" applyAlignment="1" applyProtection="1">
      <alignment horizontal="center" wrapText="1"/>
      <protection locked="0"/>
    </xf>
    <xf numFmtId="0" fontId="17" fillId="0" borderId="0" xfId="0" applyFont="1" applyProtection="1"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5" fillId="8" borderId="1" xfId="0" applyNumberFormat="1" applyFont="1" applyFill="1" applyBorder="1" applyAlignment="1" applyProtection="1">
      <alignment horizontal="center" vertical="center" wrapText="1"/>
      <protection locked="0"/>
    </xf>
    <xf numFmtId="167" fontId="14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7" fontId="12" fillId="2" borderId="1" xfId="0" applyNumberFormat="1" applyFont="1" applyFill="1" applyBorder="1" applyAlignment="1" applyProtection="1">
      <alignment horizontal="center" vertical="center"/>
      <protection locked="0"/>
    </xf>
    <xf numFmtId="167" fontId="12" fillId="2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164" fontId="12" fillId="4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9" fontId="0" fillId="0" borderId="0" xfId="2" applyFont="1"/>
    <xf numFmtId="0" fontId="2" fillId="0" borderId="0" xfId="0" applyFont="1"/>
    <xf numFmtId="0" fontId="0" fillId="0" borderId="0" xfId="0" applyAlignment="1">
      <alignment horizontal="left"/>
    </xf>
    <xf numFmtId="2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16" fillId="0" borderId="0" xfId="0" applyFont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 wrapText="1"/>
      <protection locked="0"/>
    </xf>
    <xf numFmtId="0" fontId="14" fillId="0" borderId="1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righ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230B-BE9C-418E-A2DC-5975080C625E}">
  <dimension ref="A1:BN62"/>
  <sheetViews>
    <sheetView tabSelected="1" zoomScale="90" zoomScaleNormal="90" workbookViewId="0">
      <pane xSplit="6" topLeftCell="L1" activePane="topRight" state="frozen"/>
      <selection pane="topRight" activeCell="L2" sqref="L1:L1048576"/>
    </sheetView>
  </sheetViews>
  <sheetFormatPr defaultColWidth="8.85546875" defaultRowHeight="15" x14ac:dyDescent="0.25"/>
  <cols>
    <col min="1" max="1" width="33.28515625" style="1" customWidth="1"/>
    <col min="2" max="2" width="45.7109375" style="1" customWidth="1"/>
    <col min="3" max="3" width="8.42578125" style="1" customWidth="1"/>
    <col min="4" max="4" width="8.140625" style="1" customWidth="1"/>
    <col min="5" max="5" width="14.140625" style="1" customWidth="1"/>
    <col min="6" max="6" width="14.7109375" style="1" customWidth="1"/>
    <col min="7" max="7" width="4.7109375" style="1" customWidth="1"/>
    <col min="8" max="8" width="8.42578125" style="1" customWidth="1"/>
    <col min="9" max="10" width="14.42578125" style="1" customWidth="1"/>
    <col min="11" max="11" width="5.7109375" style="1" customWidth="1"/>
    <col min="12" max="12" width="7" style="1" customWidth="1"/>
    <col min="13" max="14" width="14.42578125" style="1" customWidth="1"/>
    <col min="15" max="15" width="5" style="2" customWidth="1"/>
    <col min="16" max="16" width="7.5703125" style="2" customWidth="1"/>
    <col min="17" max="17" width="15.7109375" style="134" customWidth="1"/>
    <col min="18" max="18" width="16" style="134" customWidth="1"/>
    <col min="19" max="19" width="4.85546875" style="134" customWidth="1"/>
    <col min="20" max="20" width="7.7109375" style="134" customWidth="1"/>
    <col min="21" max="21" width="15.7109375" style="134" customWidth="1"/>
    <col min="22" max="22" width="15.42578125" style="134" customWidth="1"/>
    <col min="23" max="23" width="5" style="134" customWidth="1"/>
    <col min="24" max="24" width="7" style="134" customWidth="1"/>
    <col min="25" max="26" width="14.42578125" style="134" customWidth="1"/>
    <col min="27" max="27" width="4.5703125" style="134" customWidth="1"/>
    <col min="28" max="28" width="7.140625" style="134" customWidth="1"/>
    <col min="29" max="29" width="16.28515625" style="134" customWidth="1"/>
    <col min="30" max="30" width="15.42578125" style="134" customWidth="1"/>
    <col min="31" max="31" width="5.28515625" style="134" customWidth="1"/>
    <col min="32" max="32" width="8.42578125" style="134" customWidth="1"/>
    <col min="33" max="34" width="14.5703125" style="134" customWidth="1"/>
    <col min="35" max="35" width="5" style="134" customWidth="1"/>
    <col min="36" max="36" width="8.7109375" style="134" customWidth="1"/>
    <col min="37" max="38" width="14.5703125" style="134" customWidth="1"/>
    <col min="39" max="39" width="4.7109375" style="134" customWidth="1"/>
    <col min="40" max="40" width="7" style="134" customWidth="1"/>
    <col min="41" max="42" width="14.85546875" style="134" customWidth="1"/>
    <col min="43" max="43" width="4.85546875" style="134" customWidth="1"/>
    <col min="44" max="44" width="7.28515625" style="134" customWidth="1"/>
    <col min="45" max="46" width="15.42578125" style="134" customWidth="1"/>
    <col min="47" max="47" width="4.28515625" style="134" customWidth="1"/>
    <col min="48" max="48" width="10.42578125" style="134" customWidth="1"/>
    <col min="49" max="50" width="14.140625" style="134" customWidth="1"/>
    <col min="51" max="51" width="5" style="134" customWidth="1"/>
    <col min="52" max="52" width="7.5703125" style="134" customWidth="1"/>
    <col min="53" max="54" width="13.42578125" style="134" customWidth="1"/>
    <col min="55" max="55" width="4.28515625" style="134" customWidth="1"/>
    <col min="56" max="56" width="7.42578125" style="134" customWidth="1"/>
    <col min="57" max="58" width="14.7109375" style="134" customWidth="1"/>
    <col min="59" max="59" width="4.5703125" style="134" customWidth="1"/>
    <col min="60" max="60" width="8.7109375" style="134" customWidth="1"/>
    <col min="61" max="62" width="13.85546875" style="134" customWidth="1"/>
    <col min="63" max="63" width="4.85546875" style="134" customWidth="1"/>
    <col min="64" max="64" width="7.85546875" style="134" customWidth="1"/>
    <col min="65" max="66" width="16.28515625" style="134" customWidth="1"/>
    <col min="67" max="16384" width="8.85546875" style="1"/>
  </cols>
  <sheetData>
    <row r="1" spans="1:66" s="138" customFormat="1" ht="36" customHeight="1" x14ac:dyDescent="0.35">
      <c r="A1" s="197"/>
      <c r="B1" s="197"/>
      <c r="C1" s="197"/>
      <c r="D1" s="197"/>
      <c r="E1" s="197"/>
      <c r="F1" s="197"/>
      <c r="G1" s="199" t="s">
        <v>144</v>
      </c>
      <c r="H1" s="199"/>
      <c r="I1" s="199"/>
      <c r="J1" s="199"/>
      <c r="K1" s="199" t="s">
        <v>242</v>
      </c>
      <c r="L1" s="199"/>
      <c r="M1" s="199"/>
      <c r="N1" s="199"/>
      <c r="O1" s="198" t="s">
        <v>145</v>
      </c>
      <c r="P1" s="198"/>
      <c r="Q1" s="198"/>
      <c r="R1" s="198"/>
      <c r="S1" s="198" t="s">
        <v>146</v>
      </c>
      <c r="T1" s="198"/>
      <c r="U1" s="198"/>
      <c r="V1" s="198"/>
      <c r="W1" s="198" t="s">
        <v>241</v>
      </c>
      <c r="X1" s="198"/>
      <c r="Y1" s="198"/>
      <c r="Z1" s="198"/>
      <c r="AA1" s="198" t="s">
        <v>205</v>
      </c>
      <c r="AB1" s="198"/>
      <c r="AC1" s="198"/>
      <c r="AD1" s="198"/>
      <c r="AE1" s="198" t="s">
        <v>165</v>
      </c>
      <c r="AF1" s="198"/>
      <c r="AG1" s="198"/>
      <c r="AH1" s="198"/>
      <c r="AI1" s="198" t="s">
        <v>224</v>
      </c>
      <c r="AJ1" s="198"/>
      <c r="AK1" s="198"/>
      <c r="AL1" s="198"/>
      <c r="AM1" s="198" t="s">
        <v>209</v>
      </c>
      <c r="AN1" s="198"/>
      <c r="AO1" s="198"/>
      <c r="AP1" s="198"/>
      <c r="AQ1" s="198" t="s">
        <v>147</v>
      </c>
      <c r="AR1" s="198"/>
      <c r="AS1" s="198"/>
      <c r="AT1" s="198"/>
      <c r="AU1" s="198" t="s">
        <v>148</v>
      </c>
      <c r="AV1" s="198"/>
      <c r="AW1" s="198"/>
      <c r="AX1" s="198"/>
      <c r="AY1" s="198" t="s">
        <v>186</v>
      </c>
      <c r="AZ1" s="198"/>
      <c r="BA1" s="198"/>
      <c r="BB1" s="198"/>
      <c r="BC1" s="198" t="s">
        <v>149</v>
      </c>
      <c r="BD1" s="198"/>
      <c r="BE1" s="198"/>
      <c r="BF1" s="198"/>
      <c r="BG1" s="198" t="s">
        <v>228</v>
      </c>
      <c r="BH1" s="198"/>
      <c r="BI1" s="198"/>
      <c r="BJ1" s="198"/>
      <c r="BK1" s="198" t="s">
        <v>150</v>
      </c>
      <c r="BL1" s="198"/>
      <c r="BM1" s="198"/>
      <c r="BN1" s="198"/>
    </row>
    <row r="2" spans="1:66" s="132" customFormat="1" ht="45.6" customHeight="1" x14ac:dyDescent="0.25">
      <c r="A2" s="135" t="s">
        <v>4</v>
      </c>
      <c r="B2" s="135" t="s">
        <v>3</v>
      </c>
      <c r="C2" s="136" t="s">
        <v>2</v>
      </c>
      <c r="D2" s="136" t="s">
        <v>0</v>
      </c>
      <c r="E2" s="85" t="s">
        <v>82</v>
      </c>
      <c r="F2" s="85" t="s">
        <v>83</v>
      </c>
      <c r="G2" s="136" t="s">
        <v>2</v>
      </c>
      <c r="H2" s="136" t="s">
        <v>0</v>
      </c>
      <c r="I2" s="85" t="s">
        <v>124</v>
      </c>
      <c r="J2" s="85" t="s">
        <v>125</v>
      </c>
      <c r="K2" s="136" t="s">
        <v>2</v>
      </c>
      <c r="L2" s="136" t="s">
        <v>0</v>
      </c>
      <c r="M2" s="85" t="s">
        <v>260</v>
      </c>
      <c r="N2" s="85" t="s">
        <v>261</v>
      </c>
      <c r="O2" s="136" t="s">
        <v>2</v>
      </c>
      <c r="P2" s="136" t="s">
        <v>0</v>
      </c>
      <c r="Q2" s="85" t="s">
        <v>85</v>
      </c>
      <c r="R2" s="85" t="s">
        <v>86</v>
      </c>
      <c r="S2" s="136" t="s">
        <v>2</v>
      </c>
      <c r="T2" s="136" t="s">
        <v>0</v>
      </c>
      <c r="U2" s="85" t="s">
        <v>110</v>
      </c>
      <c r="V2" s="85" t="s">
        <v>111</v>
      </c>
      <c r="W2" s="136" t="s">
        <v>2</v>
      </c>
      <c r="X2" s="136" t="s">
        <v>0</v>
      </c>
      <c r="Y2" s="85" t="s">
        <v>230</v>
      </c>
      <c r="Z2" s="85" t="s">
        <v>231</v>
      </c>
      <c r="AA2" s="136" t="s">
        <v>2</v>
      </c>
      <c r="AB2" s="136" t="s">
        <v>0</v>
      </c>
      <c r="AC2" s="85" t="s">
        <v>192</v>
      </c>
      <c r="AD2" s="85" t="s">
        <v>193</v>
      </c>
      <c r="AE2" s="136" t="s">
        <v>2</v>
      </c>
      <c r="AF2" s="136" t="s">
        <v>0</v>
      </c>
      <c r="AG2" s="85" t="s">
        <v>152</v>
      </c>
      <c r="AH2" s="85" t="s">
        <v>153</v>
      </c>
      <c r="AI2" s="136" t="s">
        <v>2</v>
      </c>
      <c r="AJ2" s="136" t="s">
        <v>0</v>
      </c>
      <c r="AK2" s="85" t="s">
        <v>211</v>
      </c>
      <c r="AL2" s="85" t="s">
        <v>212</v>
      </c>
      <c r="AM2" s="136" t="s">
        <v>2</v>
      </c>
      <c r="AN2" s="136" t="s">
        <v>0</v>
      </c>
      <c r="AO2" s="85" t="s">
        <v>207</v>
      </c>
      <c r="AP2" s="85" t="s">
        <v>208</v>
      </c>
      <c r="AQ2" s="136" t="s">
        <v>2</v>
      </c>
      <c r="AR2" s="136" t="s">
        <v>0</v>
      </c>
      <c r="AS2" s="85" t="s">
        <v>93</v>
      </c>
      <c r="AT2" s="85" t="s">
        <v>94</v>
      </c>
      <c r="AU2" s="136" t="s">
        <v>2</v>
      </c>
      <c r="AV2" s="136" t="s">
        <v>0</v>
      </c>
      <c r="AW2" s="85" t="s">
        <v>134</v>
      </c>
      <c r="AX2" s="85" t="s">
        <v>135</v>
      </c>
      <c r="AY2" s="136" t="s">
        <v>2</v>
      </c>
      <c r="AZ2" s="136" t="s">
        <v>0</v>
      </c>
      <c r="BA2" s="85" t="s">
        <v>175</v>
      </c>
      <c r="BB2" s="85" t="s">
        <v>176</v>
      </c>
      <c r="BC2" s="137" t="s">
        <v>2</v>
      </c>
      <c r="BD2" s="137" t="s">
        <v>0</v>
      </c>
      <c r="BE2" s="90" t="s">
        <v>100</v>
      </c>
      <c r="BF2" s="90" t="s">
        <v>101</v>
      </c>
      <c r="BG2" s="136" t="s">
        <v>2</v>
      </c>
      <c r="BH2" s="136" t="s">
        <v>0</v>
      </c>
      <c r="BI2" s="85" t="s">
        <v>226</v>
      </c>
      <c r="BJ2" s="85" t="s">
        <v>227</v>
      </c>
      <c r="BK2" s="136" t="s">
        <v>2</v>
      </c>
      <c r="BL2" s="136" t="s">
        <v>0</v>
      </c>
      <c r="BM2" s="85" t="s">
        <v>104</v>
      </c>
      <c r="BN2" s="85" t="s">
        <v>105</v>
      </c>
    </row>
    <row r="3" spans="1:66" ht="15" customHeight="1" x14ac:dyDescent="0.25">
      <c r="A3" s="21" t="s">
        <v>7</v>
      </c>
      <c r="B3" s="21" t="s">
        <v>8</v>
      </c>
      <c r="C3" s="4">
        <v>40</v>
      </c>
      <c r="D3" s="4"/>
      <c r="E3" s="5" t="s">
        <v>1</v>
      </c>
      <c r="F3" s="5">
        <v>37.409999999999997</v>
      </c>
      <c r="G3" s="4"/>
      <c r="H3" s="4"/>
      <c r="I3" s="5"/>
      <c r="J3" s="5"/>
      <c r="K3" s="4"/>
      <c r="L3" s="4"/>
      <c r="M3" s="5"/>
      <c r="N3" s="5"/>
      <c r="O3" s="4"/>
      <c r="P3" s="4"/>
      <c r="Q3" s="5"/>
      <c r="R3" s="5"/>
      <c r="S3" s="4"/>
      <c r="T3" s="4"/>
      <c r="U3" s="5"/>
      <c r="V3" s="5"/>
      <c r="W3" s="4"/>
      <c r="X3" s="4"/>
      <c r="Y3" s="5"/>
      <c r="Z3" s="5"/>
      <c r="AA3" s="4"/>
      <c r="AB3" s="4"/>
      <c r="AC3" s="5"/>
      <c r="AD3" s="5"/>
      <c r="AE3" s="4"/>
      <c r="AF3" s="4"/>
      <c r="AG3" s="5"/>
      <c r="AH3" s="5"/>
      <c r="AI3" s="4"/>
      <c r="AJ3" s="4"/>
      <c r="AK3" s="5"/>
      <c r="AL3" s="5"/>
      <c r="AM3" s="4"/>
      <c r="AN3" s="4"/>
      <c r="AO3" s="5"/>
      <c r="AP3" s="5"/>
      <c r="AQ3" s="4"/>
      <c r="AR3" s="4"/>
      <c r="AS3" s="5"/>
      <c r="AT3" s="5"/>
      <c r="AU3" s="4"/>
      <c r="AV3" s="4"/>
      <c r="AW3" s="5"/>
      <c r="AX3" s="5"/>
      <c r="AY3" s="4"/>
      <c r="AZ3" s="4"/>
      <c r="BA3" s="5"/>
      <c r="BB3" s="5"/>
      <c r="BC3" s="4"/>
      <c r="BD3" s="4"/>
      <c r="BE3" s="52"/>
      <c r="BF3" s="52"/>
      <c r="BG3" s="4"/>
      <c r="BH3" s="4"/>
      <c r="BI3" s="5"/>
      <c r="BJ3" s="5"/>
      <c r="BK3" s="4"/>
      <c r="BL3" s="4"/>
      <c r="BM3" s="5"/>
      <c r="BN3" s="5"/>
    </row>
    <row r="4" spans="1:66" ht="15" customHeight="1" x14ac:dyDescent="0.25">
      <c r="A4" s="21" t="s">
        <v>7</v>
      </c>
      <c r="B4" s="21" t="s">
        <v>9</v>
      </c>
      <c r="C4" s="4">
        <v>40</v>
      </c>
      <c r="D4" s="4"/>
      <c r="E4" s="5"/>
      <c r="F4" s="5">
        <v>15.7</v>
      </c>
      <c r="G4" s="4"/>
      <c r="H4" s="4"/>
      <c r="I4" s="5"/>
      <c r="J4" s="5"/>
      <c r="K4" s="4"/>
      <c r="L4" s="4"/>
      <c r="M4" s="5"/>
      <c r="N4" s="5"/>
      <c r="O4" s="4"/>
      <c r="P4" s="4"/>
      <c r="Q4" s="5"/>
      <c r="R4" s="5"/>
      <c r="S4" s="4"/>
      <c r="T4" s="4"/>
      <c r="U4" s="5"/>
      <c r="V4" s="5"/>
      <c r="W4" s="4"/>
      <c r="X4" s="4"/>
      <c r="Y4" s="5"/>
      <c r="Z4" s="5"/>
      <c r="AA4" s="4"/>
      <c r="AB4" s="4"/>
      <c r="AC4" s="5"/>
      <c r="AD4" s="5"/>
      <c r="AE4" s="4"/>
      <c r="AF4" s="4"/>
      <c r="AG4" s="5"/>
      <c r="AH4" s="5"/>
      <c r="AI4" s="4"/>
      <c r="AJ4" s="4"/>
      <c r="AK4" s="5"/>
      <c r="AL4" s="5"/>
      <c r="AM4" s="4"/>
      <c r="AN4" s="4"/>
      <c r="AO4" s="5"/>
      <c r="AP4" s="5"/>
      <c r="AQ4" s="4"/>
      <c r="AR4" s="4"/>
      <c r="AS4" s="5"/>
      <c r="AT4" s="5"/>
      <c r="AU4" s="4"/>
      <c r="AV4" s="4"/>
      <c r="AW4" s="5"/>
      <c r="AX4" s="5"/>
      <c r="AY4" s="4"/>
      <c r="AZ4" s="4"/>
      <c r="BA4" s="5"/>
      <c r="BB4" s="5"/>
      <c r="BC4" s="4"/>
      <c r="BD4" s="4"/>
      <c r="BE4" s="52"/>
      <c r="BF4" s="52"/>
      <c r="BG4" s="4"/>
      <c r="BH4" s="4"/>
      <c r="BI4" s="5"/>
      <c r="BJ4" s="5"/>
      <c r="BK4" s="4"/>
      <c r="BL4" s="4"/>
      <c r="BM4" s="5"/>
      <c r="BN4" s="5"/>
    </row>
    <row r="5" spans="1:66" ht="15" customHeight="1" x14ac:dyDescent="0.25">
      <c r="A5" s="21" t="s">
        <v>10</v>
      </c>
      <c r="B5" s="21" t="s">
        <v>11</v>
      </c>
      <c r="C5" s="4">
        <v>40</v>
      </c>
      <c r="D5" s="4"/>
      <c r="E5" s="5"/>
      <c r="F5" s="5">
        <v>20.71</v>
      </c>
      <c r="G5" s="4"/>
      <c r="H5" s="4"/>
      <c r="I5" s="5"/>
      <c r="J5" s="5"/>
      <c r="K5" s="4"/>
      <c r="L5" s="4"/>
      <c r="M5" s="5">
        <v>17.68</v>
      </c>
      <c r="N5" s="5">
        <v>22.5</v>
      </c>
      <c r="O5" s="4"/>
      <c r="P5" s="4"/>
      <c r="Q5" s="5"/>
      <c r="R5" s="5"/>
      <c r="S5" s="4"/>
      <c r="T5" s="4"/>
      <c r="U5" s="5"/>
      <c r="V5" s="5">
        <v>32.81</v>
      </c>
      <c r="W5" s="4"/>
      <c r="X5" s="4"/>
      <c r="Y5" s="5"/>
      <c r="Z5" s="5"/>
      <c r="AA5" s="4"/>
      <c r="AB5" s="4"/>
      <c r="AC5" s="5"/>
      <c r="AD5" s="5"/>
      <c r="AE5" s="4"/>
      <c r="AF5" s="4"/>
      <c r="AG5" s="5"/>
      <c r="AH5" s="5"/>
      <c r="AI5" s="4"/>
      <c r="AJ5" s="4" t="s">
        <v>137</v>
      </c>
      <c r="AK5" s="5">
        <v>18.809999999999999</v>
      </c>
      <c r="AL5" s="5">
        <v>23.14</v>
      </c>
      <c r="AM5" s="4"/>
      <c r="AN5" s="4"/>
      <c r="AO5" s="5"/>
      <c r="AP5" s="5"/>
      <c r="AQ5" s="4">
        <v>40</v>
      </c>
      <c r="AR5" s="4">
        <v>7</v>
      </c>
      <c r="AS5" s="5">
        <v>22.22</v>
      </c>
      <c r="AT5" s="5">
        <v>27.5</v>
      </c>
      <c r="AU5" s="4">
        <v>14</v>
      </c>
      <c r="AV5" s="4" t="s">
        <v>114</v>
      </c>
      <c r="AW5" s="5"/>
      <c r="AX5" s="5">
        <v>26.7</v>
      </c>
      <c r="AY5" s="4">
        <v>19.5</v>
      </c>
      <c r="AZ5" s="4"/>
      <c r="BA5" s="5"/>
      <c r="BB5" s="5">
        <v>16.3</v>
      </c>
      <c r="BC5" s="4"/>
      <c r="BD5" s="4"/>
      <c r="BE5" s="52" t="s">
        <v>1</v>
      </c>
      <c r="BF5" s="52" t="s">
        <v>1</v>
      </c>
      <c r="BG5" s="4"/>
      <c r="BH5" s="4"/>
      <c r="BI5" s="5"/>
      <c r="BJ5" s="5"/>
      <c r="BK5" s="4"/>
      <c r="BL5" s="4"/>
      <c r="BM5" s="5"/>
      <c r="BN5" s="5"/>
    </row>
    <row r="6" spans="1:66" ht="15" customHeight="1" x14ac:dyDescent="0.25">
      <c r="A6" s="21" t="s">
        <v>12</v>
      </c>
      <c r="B6" s="21" t="s">
        <v>13</v>
      </c>
      <c r="C6" s="4">
        <v>40</v>
      </c>
      <c r="D6" s="4"/>
      <c r="E6" s="5"/>
      <c r="F6" s="5">
        <v>36.68</v>
      </c>
      <c r="G6" s="4">
        <v>32</v>
      </c>
      <c r="H6" s="4"/>
      <c r="I6" s="5" t="s">
        <v>1</v>
      </c>
      <c r="J6" s="5">
        <v>36.06</v>
      </c>
      <c r="K6" s="4"/>
      <c r="L6" s="4"/>
      <c r="M6" s="5">
        <v>21.86</v>
      </c>
      <c r="N6" s="5">
        <v>27.82</v>
      </c>
      <c r="O6" s="4"/>
      <c r="P6" s="4"/>
      <c r="Q6" s="5">
        <v>37.29</v>
      </c>
      <c r="R6" s="5">
        <v>47.61</v>
      </c>
      <c r="S6" s="4"/>
      <c r="T6" s="4" t="s">
        <v>113</v>
      </c>
      <c r="U6" s="5">
        <v>37.61</v>
      </c>
      <c r="V6" s="5">
        <v>49.34</v>
      </c>
      <c r="W6" s="4"/>
      <c r="X6" s="4"/>
      <c r="Y6" s="5" t="s">
        <v>1</v>
      </c>
      <c r="Z6" s="5"/>
      <c r="AA6" s="4">
        <v>37.5</v>
      </c>
      <c r="AB6" s="4"/>
      <c r="AC6" s="5">
        <v>24.36</v>
      </c>
      <c r="AD6" s="5">
        <v>31.18</v>
      </c>
      <c r="AE6" s="4">
        <v>15</v>
      </c>
      <c r="AF6" s="4"/>
      <c r="AG6" s="5">
        <v>25.87</v>
      </c>
      <c r="AH6" s="5">
        <v>33.47</v>
      </c>
      <c r="AI6" s="4">
        <v>35</v>
      </c>
      <c r="AJ6" s="4" t="s">
        <v>113</v>
      </c>
      <c r="AK6" s="5">
        <v>30.79</v>
      </c>
      <c r="AL6" s="5">
        <v>37.700000000000003</v>
      </c>
      <c r="AM6" s="4"/>
      <c r="AN6" s="4"/>
      <c r="AO6" s="5" t="s">
        <v>1</v>
      </c>
      <c r="AP6" s="5"/>
      <c r="AQ6" s="4">
        <v>40</v>
      </c>
      <c r="AR6" s="4">
        <v>9</v>
      </c>
      <c r="AS6" s="5">
        <v>26.4</v>
      </c>
      <c r="AT6" s="5">
        <v>32.25</v>
      </c>
      <c r="AU6" s="4"/>
      <c r="AV6" s="4"/>
      <c r="AW6" s="5" t="s">
        <v>1</v>
      </c>
      <c r="AX6" s="5"/>
      <c r="AY6" s="4">
        <v>30</v>
      </c>
      <c r="AZ6" s="4"/>
      <c r="BA6" s="5" t="s">
        <v>1</v>
      </c>
      <c r="BB6" s="5">
        <v>32.6</v>
      </c>
      <c r="BC6" s="4"/>
      <c r="BD6" s="4"/>
      <c r="BE6" s="52" t="s">
        <v>1</v>
      </c>
      <c r="BF6" s="52"/>
      <c r="BG6" s="4"/>
      <c r="BH6" s="4"/>
      <c r="BI6" s="5" t="s">
        <v>1</v>
      </c>
      <c r="BJ6" s="5"/>
      <c r="BK6" s="4">
        <v>32</v>
      </c>
      <c r="BL6" s="4">
        <v>6</v>
      </c>
      <c r="BM6" s="5">
        <v>28.42</v>
      </c>
      <c r="BN6" s="5">
        <v>36.380000000000003</v>
      </c>
    </row>
    <row r="7" spans="1:66" ht="15" customHeight="1" x14ac:dyDescent="0.25">
      <c r="A7" s="21" t="s">
        <v>12</v>
      </c>
      <c r="B7" s="21" t="s">
        <v>14</v>
      </c>
      <c r="C7" s="4">
        <v>20</v>
      </c>
      <c r="D7" s="4"/>
      <c r="E7" s="5"/>
      <c r="F7" s="5">
        <v>28</v>
      </c>
      <c r="G7" s="4"/>
      <c r="H7" s="4"/>
      <c r="I7" s="5"/>
      <c r="J7" s="5"/>
      <c r="K7" s="4"/>
      <c r="L7" s="4"/>
      <c r="M7" s="5"/>
      <c r="N7" s="5"/>
      <c r="O7" s="4"/>
      <c r="P7" s="4"/>
      <c r="Q7" s="5"/>
      <c r="R7" s="5"/>
      <c r="S7" s="4"/>
      <c r="T7" s="4"/>
      <c r="U7" s="5"/>
      <c r="V7" s="5"/>
      <c r="W7" s="4"/>
      <c r="X7" s="4"/>
      <c r="Y7" s="5"/>
      <c r="Z7" s="5"/>
      <c r="AA7" s="4"/>
      <c r="AB7" s="4"/>
      <c r="AC7" s="5"/>
      <c r="AD7" s="5"/>
      <c r="AE7" s="4"/>
      <c r="AF7" s="4"/>
      <c r="AG7" s="5" t="s">
        <v>1</v>
      </c>
      <c r="AH7" s="5"/>
      <c r="AI7" s="4"/>
      <c r="AJ7" s="4"/>
      <c r="AK7" s="5"/>
      <c r="AL7" s="5"/>
      <c r="AM7" s="4"/>
      <c r="AN7" s="4"/>
      <c r="AO7" s="5"/>
      <c r="AP7" s="5"/>
      <c r="AQ7" s="4"/>
      <c r="AR7" s="4"/>
      <c r="AS7" s="5"/>
      <c r="AT7" s="5"/>
      <c r="AU7" s="4"/>
      <c r="AV7" s="4"/>
      <c r="AW7" s="5"/>
      <c r="AX7" s="5"/>
      <c r="AY7" s="4"/>
      <c r="AZ7" s="4"/>
      <c r="BA7" s="5"/>
      <c r="BB7" s="5"/>
      <c r="BC7" s="4"/>
      <c r="BD7" s="4"/>
      <c r="BE7" s="52"/>
      <c r="BF7" s="52"/>
      <c r="BG7" s="4"/>
      <c r="BH7" s="4"/>
      <c r="BI7" s="5"/>
      <c r="BJ7" s="5"/>
      <c r="BK7" s="4">
        <v>8</v>
      </c>
      <c r="BL7" s="4">
        <v>8</v>
      </c>
      <c r="BM7" s="5">
        <v>23.31</v>
      </c>
      <c r="BN7" s="5">
        <v>29.84</v>
      </c>
    </row>
    <row r="8" spans="1:66" ht="15" customHeight="1" x14ac:dyDescent="0.25">
      <c r="A8" s="21" t="s">
        <v>263</v>
      </c>
      <c r="B8" s="21" t="s">
        <v>16</v>
      </c>
      <c r="C8" s="4">
        <v>17</v>
      </c>
      <c r="D8" s="4">
        <v>7</v>
      </c>
      <c r="E8" s="5">
        <v>19.690000000000001</v>
      </c>
      <c r="F8" s="5">
        <v>21.74</v>
      </c>
      <c r="G8" s="4">
        <v>40</v>
      </c>
      <c r="H8" s="4"/>
      <c r="I8" s="5" t="s">
        <v>1</v>
      </c>
      <c r="J8" s="5">
        <v>24.52</v>
      </c>
      <c r="K8" s="4"/>
      <c r="L8" s="4"/>
      <c r="M8" s="5">
        <v>17.68</v>
      </c>
      <c r="N8" s="5">
        <v>22.5</v>
      </c>
      <c r="O8" s="4"/>
      <c r="P8" s="4">
        <v>7</v>
      </c>
      <c r="Q8" s="5">
        <v>29.1</v>
      </c>
      <c r="R8" s="5">
        <v>37.15</v>
      </c>
      <c r="S8" s="4"/>
      <c r="T8" s="4" t="s">
        <v>114</v>
      </c>
      <c r="U8" s="5">
        <v>22.48</v>
      </c>
      <c r="V8" s="5">
        <v>29.51</v>
      </c>
      <c r="W8" s="4"/>
      <c r="X8" s="4"/>
      <c r="Y8" s="5"/>
      <c r="Z8" s="5"/>
      <c r="AA8" s="4"/>
      <c r="AB8" s="4"/>
      <c r="AC8" s="5"/>
      <c r="AD8" s="5"/>
      <c r="AE8" s="4"/>
      <c r="AF8" s="4"/>
      <c r="AG8" s="5"/>
      <c r="AH8" s="5"/>
      <c r="AI8" s="4"/>
      <c r="AJ8" s="4" t="s">
        <v>137</v>
      </c>
      <c r="AK8" s="5">
        <v>18.809999999999999</v>
      </c>
      <c r="AL8" s="5">
        <v>23.14</v>
      </c>
      <c r="AM8" s="4"/>
      <c r="AN8" s="4"/>
      <c r="AO8" s="5"/>
      <c r="AP8" s="5"/>
      <c r="AQ8" s="4"/>
      <c r="AR8" s="4"/>
      <c r="AS8" s="5"/>
      <c r="AT8" s="5"/>
      <c r="AU8" s="4">
        <v>4.5</v>
      </c>
      <c r="AV8" s="4" t="s">
        <v>114</v>
      </c>
      <c r="AW8" s="5"/>
      <c r="AX8" s="5">
        <v>28.75</v>
      </c>
      <c r="AY8" s="4">
        <v>38</v>
      </c>
      <c r="AZ8" s="4"/>
      <c r="BA8" s="5"/>
      <c r="BB8" s="5">
        <v>19</v>
      </c>
      <c r="BC8" s="4"/>
      <c r="BD8" s="4"/>
      <c r="BE8" s="52"/>
      <c r="BF8" s="52"/>
      <c r="BG8" s="4"/>
      <c r="BH8" s="4"/>
      <c r="BI8" s="5"/>
      <c r="BJ8" s="5"/>
      <c r="BK8" s="4">
        <v>40</v>
      </c>
      <c r="BL8" s="4">
        <v>9</v>
      </c>
      <c r="BM8" s="5">
        <v>21.12</v>
      </c>
      <c r="BN8" s="5">
        <v>27.03</v>
      </c>
    </row>
    <row r="9" spans="1:66" ht="15" customHeight="1" x14ac:dyDescent="0.25">
      <c r="A9" s="21" t="s">
        <v>17</v>
      </c>
      <c r="B9" s="21" t="s">
        <v>18</v>
      </c>
      <c r="C9" s="4">
        <v>24</v>
      </c>
      <c r="D9" s="4">
        <v>5</v>
      </c>
      <c r="E9" s="5">
        <v>16.87</v>
      </c>
      <c r="F9" s="5">
        <v>18.64</v>
      </c>
      <c r="G9" s="4">
        <v>40</v>
      </c>
      <c r="H9" s="4"/>
      <c r="I9" s="5"/>
      <c r="J9" s="5">
        <v>25</v>
      </c>
      <c r="K9" s="4"/>
      <c r="L9" s="4"/>
      <c r="M9" s="5">
        <v>21.91</v>
      </c>
      <c r="N9" s="5">
        <v>27.77</v>
      </c>
      <c r="O9" s="4"/>
      <c r="P9" s="4"/>
      <c r="Q9" s="5">
        <v>30.26</v>
      </c>
      <c r="R9" s="5">
        <v>38.64</v>
      </c>
      <c r="S9" s="4"/>
      <c r="T9" s="4"/>
      <c r="U9" s="5">
        <v>22.48</v>
      </c>
      <c r="V9" s="5">
        <v>29.51</v>
      </c>
      <c r="W9" s="4"/>
      <c r="X9" s="4"/>
      <c r="Y9" s="5"/>
      <c r="Z9" s="5"/>
      <c r="AA9" s="4">
        <v>10</v>
      </c>
      <c r="AB9" s="4"/>
      <c r="AC9" s="5">
        <v>18.79</v>
      </c>
      <c r="AD9" s="5">
        <v>24.05</v>
      </c>
      <c r="AE9" s="4">
        <v>16</v>
      </c>
      <c r="AF9" s="4" t="s">
        <v>114</v>
      </c>
      <c r="AG9" s="5">
        <v>16.809999999999999</v>
      </c>
      <c r="AH9" s="5">
        <v>21.75</v>
      </c>
      <c r="AI9" s="4">
        <v>40</v>
      </c>
      <c r="AJ9" s="4" t="s">
        <v>117</v>
      </c>
      <c r="AK9" s="5"/>
      <c r="AL9" s="5">
        <v>25.51</v>
      </c>
      <c r="AM9" s="4"/>
      <c r="AN9" s="4"/>
      <c r="AO9" s="5"/>
      <c r="AP9" s="5"/>
      <c r="AQ9" s="4">
        <v>40</v>
      </c>
      <c r="AR9" s="4">
        <v>5</v>
      </c>
      <c r="AS9" s="5">
        <v>18.7</v>
      </c>
      <c r="AT9" s="5">
        <v>22.85</v>
      </c>
      <c r="AU9" s="4">
        <v>4</v>
      </c>
      <c r="AV9" s="4" t="s">
        <v>137</v>
      </c>
      <c r="AW9" s="5"/>
      <c r="AX9" s="5">
        <v>20.61</v>
      </c>
      <c r="AY9" s="4"/>
      <c r="AZ9" s="4"/>
      <c r="BA9" s="5"/>
      <c r="BB9" s="5"/>
      <c r="BC9" s="4"/>
      <c r="BD9" s="4"/>
      <c r="BE9" s="52"/>
      <c r="BF9" s="52"/>
      <c r="BG9" s="4"/>
      <c r="BH9" s="4"/>
      <c r="BI9" s="5"/>
      <c r="BJ9" s="5"/>
      <c r="BK9" s="4"/>
      <c r="BL9" s="4"/>
      <c r="BM9" s="5"/>
      <c r="BN9" s="5"/>
    </row>
    <row r="10" spans="1:66" ht="15" customHeight="1" x14ac:dyDescent="0.25">
      <c r="A10" s="21" t="s">
        <v>17</v>
      </c>
      <c r="B10" s="21" t="s">
        <v>19</v>
      </c>
      <c r="C10" s="4">
        <v>40</v>
      </c>
      <c r="D10" s="4"/>
      <c r="E10" s="5"/>
      <c r="F10" s="5">
        <v>39.86</v>
      </c>
      <c r="G10" s="4">
        <v>40</v>
      </c>
      <c r="H10" s="4"/>
      <c r="I10" s="3"/>
      <c r="J10" s="5">
        <v>40.869999999999997</v>
      </c>
      <c r="K10" s="4"/>
      <c r="L10" s="4"/>
      <c r="M10" s="5">
        <v>34.42</v>
      </c>
      <c r="N10" s="5">
        <v>43.59</v>
      </c>
      <c r="O10" s="4"/>
      <c r="P10" s="4"/>
      <c r="Q10" s="4">
        <v>46.99</v>
      </c>
      <c r="R10" s="5">
        <v>59.98</v>
      </c>
      <c r="S10" s="4"/>
      <c r="T10" s="4" t="s">
        <v>113</v>
      </c>
      <c r="U10" s="4">
        <v>37.61</v>
      </c>
      <c r="V10" s="5">
        <v>49.34</v>
      </c>
      <c r="W10" s="4"/>
      <c r="X10" s="4"/>
      <c r="Y10" s="3"/>
      <c r="Z10" s="5"/>
      <c r="AA10" s="4">
        <v>37.5</v>
      </c>
      <c r="AB10" s="4"/>
      <c r="AC10" s="3"/>
      <c r="AD10" s="5">
        <v>54.4</v>
      </c>
      <c r="AE10" s="4">
        <v>40</v>
      </c>
      <c r="AF10" s="4" t="s">
        <v>156</v>
      </c>
      <c r="AG10" s="5">
        <v>36.53</v>
      </c>
      <c r="AH10" s="5">
        <v>47.27</v>
      </c>
      <c r="AI10" s="4">
        <v>40</v>
      </c>
      <c r="AJ10" s="4" t="s">
        <v>162</v>
      </c>
      <c r="AK10" s="5"/>
      <c r="AL10" s="5">
        <v>53.43</v>
      </c>
      <c r="AM10" s="4">
        <v>40</v>
      </c>
      <c r="AN10" s="4"/>
      <c r="AO10" s="4"/>
      <c r="AP10" s="5">
        <v>28.41</v>
      </c>
      <c r="AQ10" s="4"/>
      <c r="AR10" s="4"/>
      <c r="AS10" s="4"/>
      <c r="AT10" s="5"/>
      <c r="AU10" s="4">
        <v>40</v>
      </c>
      <c r="AV10" s="4" t="s">
        <v>120</v>
      </c>
      <c r="AW10" s="3"/>
      <c r="AX10" s="5">
        <v>36.590000000000003</v>
      </c>
      <c r="AY10" s="4">
        <v>24</v>
      </c>
      <c r="AZ10" s="4"/>
      <c r="BA10" s="4"/>
      <c r="BB10" s="5">
        <v>41.75</v>
      </c>
      <c r="BC10" s="4"/>
      <c r="BD10" s="4"/>
      <c r="BE10" s="4"/>
      <c r="BF10" s="52"/>
      <c r="BG10" s="4">
        <v>40</v>
      </c>
      <c r="BH10" s="4"/>
      <c r="BI10" s="4"/>
      <c r="BJ10" s="5">
        <v>28.17</v>
      </c>
      <c r="BK10" s="4"/>
      <c r="BL10" s="4"/>
      <c r="BM10" s="3"/>
      <c r="BN10" s="5"/>
    </row>
    <row r="11" spans="1:66" ht="15" customHeight="1" x14ac:dyDescent="0.25">
      <c r="A11" s="21" t="s">
        <v>17</v>
      </c>
      <c r="B11" s="21" t="s">
        <v>20</v>
      </c>
      <c r="C11" s="4">
        <v>40</v>
      </c>
      <c r="D11" s="4">
        <v>1</v>
      </c>
      <c r="E11" s="5">
        <v>16.16</v>
      </c>
      <c r="F11" s="5">
        <v>18.190000000000001</v>
      </c>
      <c r="G11" s="4"/>
      <c r="H11" s="4"/>
      <c r="I11" s="5"/>
      <c r="J11" s="5"/>
      <c r="K11" s="4"/>
      <c r="L11" s="4" t="s">
        <v>246</v>
      </c>
      <c r="M11" s="5">
        <v>16.739999999999998</v>
      </c>
      <c r="N11" s="5">
        <v>20.58</v>
      </c>
      <c r="O11" s="4"/>
      <c r="P11" s="4"/>
      <c r="Q11" s="5"/>
      <c r="R11" s="5"/>
      <c r="S11" s="4"/>
      <c r="T11" s="4"/>
      <c r="U11" s="5"/>
      <c r="V11" s="5"/>
      <c r="W11" s="4">
        <v>40</v>
      </c>
      <c r="X11" s="4"/>
      <c r="Y11" s="5" t="s">
        <v>1</v>
      </c>
      <c r="Z11" s="5">
        <v>18.670000000000002</v>
      </c>
      <c r="AA11" s="4"/>
      <c r="AB11" s="4"/>
      <c r="AC11" s="5"/>
      <c r="AD11" s="5"/>
      <c r="AE11" s="4"/>
      <c r="AF11" s="4"/>
      <c r="AG11" s="5">
        <v>15</v>
      </c>
      <c r="AH11" s="5">
        <v>15.31</v>
      </c>
      <c r="AI11" s="4"/>
      <c r="AJ11" s="4" t="s">
        <v>137</v>
      </c>
      <c r="AK11" s="5">
        <v>18.89</v>
      </c>
      <c r="AL11" s="5">
        <v>23.15</v>
      </c>
      <c r="AM11" s="4"/>
      <c r="AN11" s="4"/>
      <c r="AO11" s="5"/>
      <c r="AP11" s="5"/>
      <c r="AQ11" s="4">
        <v>40</v>
      </c>
      <c r="AR11" s="4">
        <v>7</v>
      </c>
      <c r="AS11" s="5">
        <v>22.22</v>
      </c>
      <c r="AT11" s="5">
        <v>27.15</v>
      </c>
      <c r="AU11" s="4"/>
      <c r="AV11" s="4"/>
      <c r="AW11" s="5"/>
      <c r="AX11" s="5"/>
      <c r="AY11" s="4">
        <v>40</v>
      </c>
      <c r="AZ11" s="4"/>
      <c r="BA11" s="5"/>
      <c r="BB11" s="5">
        <v>18</v>
      </c>
      <c r="BC11" s="4"/>
      <c r="BD11" s="4"/>
      <c r="BE11" s="52"/>
      <c r="BF11" s="52"/>
      <c r="BG11" s="4"/>
      <c r="BH11" s="4"/>
      <c r="BI11" s="5"/>
      <c r="BJ11" s="5"/>
      <c r="BK11" s="4"/>
      <c r="BL11" s="4"/>
      <c r="BM11" s="5"/>
      <c r="BN11" s="5"/>
    </row>
    <row r="12" spans="1:66" ht="15" customHeight="1" x14ac:dyDescent="0.25">
      <c r="A12" s="21" t="s">
        <v>17</v>
      </c>
      <c r="B12" s="21" t="s">
        <v>21</v>
      </c>
      <c r="C12" s="4">
        <v>40</v>
      </c>
      <c r="D12" s="4">
        <v>2</v>
      </c>
      <c r="E12" s="5">
        <v>18.03</v>
      </c>
      <c r="F12" s="5">
        <v>20.3</v>
      </c>
      <c r="G12" s="4"/>
      <c r="H12" s="4"/>
      <c r="I12" s="5"/>
      <c r="J12" s="5" t="s">
        <v>1</v>
      </c>
      <c r="K12" s="4"/>
      <c r="L12" s="4" t="s">
        <v>247</v>
      </c>
      <c r="M12" s="5">
        <v>20.79</v>
      </c>
      <c r="N12" s="5">
        <v>25.56</v>
      </c>
      <c r="O12" s="4"/>
      <c r="P12" s="4"/>
      <c r="Q12" s="5"/>
      <c r="R12" s="5" t="s">
        <v>1</v>
      </c>
      <c r="S12" s="4">
        <v>40</v>
      </c>
      <c r="T12" s="4"/>
      <c r="U12" s="5"/>
      <c r="V12" s="5">
        <v>22.48</v>
      </c>
      <c r="W12" s="4">
        <v>40</v>
      </c>
      <c r="X12" s="4"/>
      <c r="Y12" s="5">
        <v>20.64</v>
      </c>
      <c r="Z12" s="5">
        <v>27.47</v>
      </c>
      <c r="AA12" s="4"/>
      <c r="AB12" s="4"/>
      <c r="AC12" s="5"/>
      <c r="AD12" s="5" t="s">
        <v>1</v>
      </c>
      <c r="AE12" s="4">
        <v>40</v>
      </c>
      <c r="AF12" s="4" t="s">
        <v>158</v>
      </c>
      <c r="AG12" s="5">
        <v>19.68</v>
      </c>
      <c r="AH12" s="5">
        <v>23.58</v>
      </c>
      <c r="AI12" s="4"/>
      <c r="AJ12" s="4" t="s">
        <v>114</v>
      </c>
      <c r="AK12" s="5">
        <v>19.84</v>
      </c>
      <c r="AL12" s="5">
        <v>24.9</v>
      </c>
      <c r="AM12" s="4"/>
      <c r="AN12" s="4"/>
      <c r="AO12" s="5"/>
      <c r="AP12" s="5" t="s">
        <v>1</v>
      </c>
      <c r="AQ12" s="4"/>
      <c r="AR12" s="4"/>
      <c r="AS12" s="5"/>
      <c r="AT12" s="5" t="s">
        <v>1</v>
      </c>
      <c r="AU12" s="4">
        <v>40</v>
      </c>
      <c r="AV12" s="4" t="s">
        <v>114</v>
      </c>
      <c r="AW12" s="5"/>
      <c r="AX12" s="5">
        <v>24.02</v>
      </c>
      <c r="AY12" s="4">
        <v>40</v>
      </c>
      <c r="AZ12" s="4"/>
      <c r="BA12" s="5"/>
      <c r="BB12" s="5">
        <v>21.1</v>
      </c>
      <c r="BC12" s="4"/>
      <c r="BD12" s="4"/>
      <c r="BE12" s="52"/>
      <c r="BF12" s="52" t="s">
        <v>1</v>
      </c>
      <c r="BG12" s="4"/>
      <c r="BH12" s="4"/>
      <c r="BI12" s="5"/>
      <c r="BJ12" s="5" t="s">
        <v>1</v>
      </c>
      <c r="BK12" s="4"/>
      <c r="BL12" s="4"/>
      <c r="BM12" s="5"/>
      <c r="BN12" s="5" t="s">
        <v>1</v>
      </c>
    </row>
    <row r="13" spans="1:66" ht="15" customHeight="1" x14ac:dyDescent="0.25">
      <c r="A13" s="21" t="s">
        <v>17</v>
      </c>
      <c r="B13" s="21" t="s">
        <v>22</v>
      </c>
      <c r="C13" s="4">
        <v>40</v>
      </c>
      <c r="D13" s="4">
        <v>3</v>
      </c>
      <c r="E13" s="5">
        <v>18.95</v>
      </c>
      <c r="F13" s="5">
        <v>21.34</v>
      </c>
      <c r="G13" s="4">
        <v>40</v>
      </c>
      <c r="H13" s="4"/>
      <c r="I13" s="5">
        <v>25</v>
      </c>
      <c r="J13" s="5">
        <v>28.85</v>
      </c>
      <c r="K13" s="4"/>
      <c r="L13" s="4" t="s">
        <v>248</v>
      </c>
      <c r="M13" s="5">
        <v>23.01</v>
      </c>
      <c r="N13" s="5">
        <v>28.3</v>
      </c>
      <c r="O13" s="4"/>
      <c r="P13" s="4"/>
      <c r="Q13" s="5"/>
      <c r="R13" s="5"/>
      <c r="S13" s="4">
        <v>40</v>
      </c>
      <c r="T13" s="4"/>
      <c r="U13" s="5"/>
      <c r="V13" s="5">
        <v>26.73</v>
      </c>
      <c r="W13" s="4"/>
      <c r="X13" s="4"/>
      <c r="Y13" s="5"/>
      <c r="Z13" s="5"/>
      <c r="AA13" s="4"/>
      <c r="AB13" s="4"/>
      <c r="AC13" s="5"/>
      <c r="AD13" s="5"/>
      <c r="AE13" s="4">
        <v>40</v>
      </c>
      <c r="AF13" s="4" t="s">
        <v>158</v>
      </c>
      <c r="AG13" s="5">
        <v>21.47</v>
      </c>
      <c r="AH13" s="5">
        <v>25.77</v>
      </c>
      <c r="AI13" s="4"/>
      <c r="AJ13" s="4" t="s">
        <v>120</v>
      </c>
      <c r="AK13" s="5">
        <v>19.84</v>
      </c>
      <c r="AL13" s="5">
        <v>24.9</v>
      </c>
      <c r="AM13" s="4"/>
      <c r="AN13" s="4"/>
      <c r="AO13" s="5"/>
      <c r="AP13" s="5"/>
      <c r="AQ13" s="4"/>
      <c r="AR13" s="4"/>
      <c r="AS13" s="5"/>
      <c r="AT13" s="5"/>
      <c r="AU13" s="4"/>
      <c r="AV13" s="4">
        <v>40</v>
      </c>
      <c r="AW13" s="5" t="s">
        <v>1</v>
      </c>
      <c r="AX13" s="5">
        <v>24.6</v>
      </c>
      <c r="AY13" s="4">
        <v>40</v>
      </c>
      <c r="AZ13" s="4"/>
      <c r="BA13" s="5">
        <v>22.13</v>
      </c>
      <c r="BB13" s="5">
        <v>23.48</v>
      </c>
      <c r="BC13" s="4"/>
      <c r="BD13" s="4"/>
      <c r="BE13" s="52"/>
      <c r="BF13" s="52"/>
      <c r="BG13" s="4">
        <v>40</v>
      </c>
      <c r="BH13" s="4"/>
      <c r="BI13" s="5"/>
      <c r="BJ13" s="5">
        <v>21.34</v>
      </c>
      <c r="BK13" s="4"/>
      <c r="BL13" s="4"/>
      <c r="BM13" s="5"/>
      <c r="BN13" s="5"/>
    </row>
    <row r="14" spans="1:66" ht="15" customHeight="1" x14ac:dyDescent="0.25">
      <c r="A14" s="21" t="s">
        <v>17</v>
      </c>
      <c r="B14" s="21" t="s">
        <v>23</v>
      </c>
      <c r="C14" s="4">
        <v>40</v>
      </c>
      <c r="D14" s="4">
        <v>4</v>
      </c>
      <c r="E14" s="5">
        <v>20.39</v>
      </c>
      <c r="F14" s="5">
        <v>22.96</v>
      </c>
      <c r="G14" s="4"/>
      <c r="H14" s="4"/>
      <c r="I14" s="5"/>
      <c r="J14" s="5"/>
      <c r="K14" s="4"/>
      <c r="L14" s="4" t="s">
        <v>250</v>
      </c>
      <c r="M14" s="5">
        <v>28.23</v>
      </c>
      <c r="N14" s="5">
        <v>34.72</v>
      </c>
      <c r="O14" s="4"/>
      <c r="P14" s="4">
        <v>9</v>
      </c>
      <c r="Q14" s="5">
        <v>31.48</v>
      </c>
      <c r="R14" s="5">
        <v>40.19</v>
      </c>
      <c r="S14" s="4"/>
      <c r="T14" s="4"/>
      <c r="U14" s="5"/>
      <c r="V14" s="5"/>
      <c r="W14" s="4"/>
      <c r="X14" s="4"/>
      <c r="Y14" s="5"/>
      <c r="Z14" s="5"/>
      <c r="AA14" s="4"/>
      <c r="AB14" s="4"/>
      <c r="AC14" s="5"/>
      <c r="AD14" s="5"/>
      <c r="AE14" s="4"/>
      <c r="AF14" s="4"/>
      <c r="AG14" s="5"/>
      <c r="AH14" s="5"/>
      <c r="AI14" s="4"/>
      <c r="AJ14" s="4" t="s">
        <v>120</v>
      </c>
      <c r="AK14" s="5">
        <v>21.62</v>
      </c>
      <c r="AL14" s="5">
        <v>27.13</v>
      </c>
      <c r="AM14" s="4"/>
      <c r="AN14" s="4"/>
      <c r="AO14" s="5"/>
      <c r="AP14" s="5"/>
      <c r="AQ14" s="4"/>
      <c r="AR14" s="4"/>
      <c r="AS14" s="5"/>
      <c r="AT14" s="5"/>
      <c r="AU14" s="4"/>
      <c r="AV14" s="4"/>
      <c r="AW14" s="5"/>
      <c r="AX14" s="5"/>
      <c r="AY14" s="4"/>
      <c r="AZ14" s="4"/>
      <c r="BA14" s="5"/>
      <c r="BB14" s="5"/>
      <c r="BC14" s="4"/>
      <c r="BD14" s="4"/>
      <c r="BE14" s="52"/>
      <c r="BF14" s="52"/>
      <c r="BG14" s="4"/>
      <c r="BH14" s="4"/>
      <c r="BI14" s="5"/>
      <c r="BJ14" s="5"/>
      <c r="BK14" s="4"/>
      <c r="BL14" s="4"/>
      <c r="BM14" s="5"/>
      <c r="BN14" s="5"/>
    </row>
    <row r="15" spans="1:66" ht="15" customHeight="1" x14ac:dyDescent="0.25">
      <c r="A15" s="22" t="s">
        <v>17</v>
      </c>
      <c r="B15" s="22" t="s">
        <v>24</v>
      </c>
      <c r="C15" s="4">
        <v>40</v>
      </c>
      <c r="D15" s="4">
        <v>5</v>
      </c>
      <c r="E15" s="5">
        <v>20.67</v>
      </c>
      <c r="F15" s="5">
        <v>23.23</v>
      </c>
      <c r="G15" s="4">
        <v>40</v>
      </c>
      <c r="H15" s="4"/>
      <c r="I15" s="5">
        <v>24.04</v>
      </c>
      <c r="J15" s="5">
        <v>37.5</v>
      </c>
      <c r="K15" s="4"/>
      <c r="L15" s="4" t="s">
        <v>250</v>
      </c>
      <c r="M15" s="5">
        <v>28.23</v>
      </c>
      <c r="N15" s="5">
        <v>34.72</v>
      </c>
      <c r="O15" s="4"/>
      <c r="P15" s="4">
        <v>9</v>
      </c>
      <c r="Q15" s="5">
        <v>31.48</v>
      </c>
      <c r="R15" s="5">
        <v>40.19</v>
      </c>
      <c r="S15" s="4">
        <v>40</v>
      </c>
      <c r="T15" s="4"/>
      <c r="U15" s="5"/>
      <c r="V15" s="5">
        <v>29.98</v>
      </c>
      <c r="W15" s="4">
        <v>40</v>
      </c>
      <c r="X15" s="4"/>
      <c r="Y15" s="5"/>
      <c r="Z15" s="5">
        <v>34.369999999999997</v>
      </c>
      <c r="AA15" s="4"/>
      <c r="AB15" s="4"/>
      <c r="AC15" s="5"/>
      <c r="AD15" s="5"/>
      <c r="AE15" s="4"/>
      <c r="AF15" s="4"/>
      <c r="AG15" s="5"/>
      <c r="AH15" s="5"/>
      <c r="AI15" s="4"/>
      <c r="AJ15" s="4" t="s">
        <v>118</v>
      </c>
      <c r="AK15" s="5">
        <v>28.97</v>
      </c>
      <c r="AL15" s="5">
        <v>35.479999999999997</v>
      </c>
      <c r="AM15" s="4"/>
      <c r="AN15" s="4"/>
      <c r="AO15" s="5"/>
      <c r="AP15" s="5"/>
      <c r="AQ15" s="4">
        <v>40</v>
      </c>
      <c r="AR15" s="4">
        <v>9</v>
      </c>
      <c r="AS15" s="5">
        <v>26.4</v>
      </c>
      <c r="AT15" s="5">
        <v>32.25</v>
      </c>
      <c r="AU15" s="4"/>
      <c r="AV15" s="4"/>
      <c r="AW15" s="5"/>
      <c r="AX15" s="5"/>
      <c r="AY15" s="4">
        <v>40</v>
      </c>
      <c r="AZ15" s="4"/>
      <c r="BA15" s="5"/>
      <c r="BB15" s="5">
        <v>26.79</v>
      </c>
      <c r="BC15" s="4"/>
      <c r="BD15" s="4"/>
      <c r="BE15" s="52"/>
      <c r="BF15" s="52"/>
      <c r="BG15" s="4"/>
      <c r="BH15" s="4"/>
      <c r="BI15" s="5"/>
      <c r="BJ15" s="5"/>
      <c r="BK15" s="4"/>
      <c r="BL15" s="4"/>
      <c r="BM15" s="5"/>
      <c r="BN15" s="5"/>
    </row>
    <row r="16" spans="1:66" ht="15" customHeight="1" x14ac:dyDescent="0.25">
      <c r="A16" s="21" t="s">
        <v>25</v>
      </c>
      <c r="B16" s="21" t="s">
        <v>26</v>
      </c>
      <c r="C16" s="4">
        <v>40</v>
      </c>
      <c r="D16" s="4"/>
      <c r="E16" s="5"/>
      <c r="F16" s="5">
        <v>20.82</v>
      </c>
      <c r="G16" s="4">
        <v>15</v>
      </c>
      <c r="H16" s="4"/>
      <c r="I16" s="5"/>
      <c r="J16" s="5">
        <v>32.049999999999997</v>
      </c>
      <c r="K16" s="4">
        <v>37.5</v>
      </c>
      <c r="L16" s="4"/>
      <c r="M16" s="5">
        <v>21.86</v>
      </c>
      <c r="N16" s="5">
        <v>27.82</v>
      </c>
      <c r="O16" s="4"/>
      <c r="P16" s="4"/>
      <c r="Q16" s="5">
        <v>35.86</v>
      </c>
      <c r="R16" s="5">
        <v>45.78</v>
      </c>
      <c r="S16" s="4"/>
      <c r="T16" s="4" t="s">
        <v>117</v>
      </c>
      <c r="U16" s="5">
        <v>29.73</v>
      </c>
      <c r="V16" s="5">
        <v>39</v>
      </c>
      <c r="W16" s="4">
        <v>40</v>
      </c>
      <c r="X16" s="4"/>
      <c r="Y16" s="5"/>
      <c r="Z16" s="5">
        <v>31.24</v>
      </c>
      <c r="AA16" s="4">
        <v>37.5</v>
      </c>
      <c r="AB16" s="4"/>
      <c r="AC16" s="5">
        <v>27.41</v>
      </c>
      <c r="AD16" s="5">
        <v>38.020000000000003</v>
      </c>
      <c r="AE16" s="4">
        <v>15</v>
      </c>
      <c r="AF16" s="4" t="s">
        <v>117</v>
      </c>
      <c r="AG16" s="5">
        <v>19.97</v>
      </c>
      <c r="AH16" s="5">
        <v>25.85</v>
      </c>
      <c r="AI16" s="4">
        <v>17</v>
      </c>
      <c r="AJ16" s="4" t="s">
        <v>118</v>
      </c>
      <c r="AK16" s="5">
        <v>28.97</v>
      </c>
      <c r="AL16" s="5">
        <v>35.479999999999997</v>
      </c>
      <c r="AM16" s="4"/>
      <c r="AN16" s="4"/>
      <c r="AO16" s="5"/>
      <c r="AP16" s="5"/>
      <c r="AQ16" s="4">
        <v>40</v>
      </c>
      <c r="AR16" s="4">
        <v>10</v>
      </c>
      <c r="AS16" s="5">
        <v>28.77</v>
      </c>
      <c r="AT16" s="5">
        <v>35.15</v>
      </c>
      <c r="AU16" s="4"/>
      <c r="AV16" s="4"/>
      <c r="AW16" s="5"/>
      <c r="AX16" s="5"/>
      <c r="AY16" s="4">
        <v>9</v>
      </c>
      <c r="AZ16" s="4"/>
      <c r="BA16" s="5"/>
      <c r="BB16" s="5">
        <v>31.35</v>
      </c>
      <c r="BC16" s="4"/>
      <c r="BD16" s="4"/>
      <c r="BE16" s="52"/>
      <c r="BF16" s="52"/>
      <c r="BG16" s="4"/>
      <c r="BH16" s="4"/>
      <c r="BI16" s="5"/>
      <c r="BJ16" s="5"/>
      <c r="BK16" s="4">
        <v>40</v>
      </c>
      <c r="BL16" s="4">
        <v>6</v>
      </c>
      <c r="BM16" s="5">
        <v>28.42</v>
      </c>
      <c r="BN16" s="5">
        <v>36.380000000000003</v>
      </c>
    </row>
    <row r="17" spans="1:66" ht="15" customHeight="1" x14ac:dyDescent="0.25">
      <c r="A17" s="21" t="s">
        <v>25</v>
      </c>
      <c r="B17" s="21" t="s">
        <v>16</v>
      </c>
      <c r="C17" s="4">
        <v>16</v>
      </c>
      <c r="D17" s="4">
        <v>7</v>
      </c>
      <c r="E17" s="5">
        <v>19.690000000000001</v>
      </c>
      <c r="F17" s="5">
        <v>21.74</v>
      </c>
      <c r="G17" s="4"/>
      <c r="H17" s="4"/>
      <c r="I17" s="5"/>
      <c r="J17" s="5"/>
      <c r="K17" s="4"/>
      <c r="L17" s="4"/>
      <c r="M17" s="5"/>
      <c r="N17" s="5"/>
      <c r="O17" s="4"/>
      <c r="P17" s="4">
        <v>8</v>
      </c>
      <c r="Q17" s="5">
        <v>30.76</v>
      </c>
      <c r="R17" s="5">
        <v>38.64</v>
      </c>
      <c r="S17" s="4"/>
      <c r="T17" s="4" t="s">
        <v>114</v>
      </c>
      <c r="U17" s="5">
        <v>22.48</v>
      </c>
      <c r="V17" s="5">
        <v>29.51</v>
      </c>
      <c r="W17" s="4"/>
      <c r="X17" s="4"/>
      <c r="Y17" s="5"/>
      <c r="Z17" s="5"/>
      <c r="AA17" s="4">
        <v>30</v>
      </c>
      <c r="AB17" s="4"/>
      <c r="AC17" s="5"/>
      <c r="AD17" s="5">
        <v>23.48</v>
      </c>
      <c r="AE17" s="4"/>
      <c r="AF17" s="4"/>
      <c r="AG17" s="5"/>
      <c r="AH17" s="5"/>
      <c r="AI17" s="4"/>
      <c r="AJ17" s="4"/>
      <c r="AK17" s="5"/>
      <c r="AL17" s="5"/>
      <c r="AM17" s="4"/>
      <c r="AN17" s="4"/>
      <c r="AO17" s="5"/>
      <c r="AP17" s="5"/>
      <c r="AQ17" s="4"/>
      <c r="AR17" s="4"/>
      <c r="AS17" s="5"/>
      <c r="AT17" s="5"/>
      <c r="AU17" s="4"/>
      <c r="AV17" s="4"/>
      <c r="AW17" s="5"/>
      <c r="AX17" s="5"/>
      <c r="AY17" s="4">
        <v>19.5</v>
      </c>
      <c r="AZ17" s="4"/>
      <c r="BA17" s="5"/>
      <c r="BB17" s="5">
        <v>15</v>
      </c>
      <c r="BC17" s="4"/>
      <c r="BD17" s="4"/>
      <c r="BE17" s="52"/>
      <c r="BF17" s="52"/>
      <c r="BG17" s="4"/>
      <c r="BH17" s="4"/>
      <c r="BI17" s="5"/>
      <c r="BJ17" s="5"/>
      <c r="BK17" s="4"/>
      <c r="BL17" s="4"/>
      <c r="BM17" s="5"/>
      <c r="BN17" s="5"/>
    </row>
    <row r="18" spans="1:66" ht="15" customHeight="1" x14ac:dyDescent="0.25">
      <c r="A18" s="21" t="s">
        <v>27</v>
      </c>
      <c r="B18" s="21" t="s">
        <v>28</v>
      </c>
      <c r="C18" s="4">
        <v>40</v>
      </c>
      <c r="D18" s="4"/>
      <c r="E18" s="5"/>
      <c r="F18" s="5">
        <v>36.68</v>
      </c>
      <c r="G18" s="4">
        <v>10</v>
      </c>
      <c r="H18" s="4"/>
      <c r="I18" s="5"/>
      <c r="J18" s="5">
        <v>153.85</v>
      </c>
      <c r="K18" s="4"/>
      <c r="L18" s="4"/>
      <c r="M18" s="5">
        <v>32.31</v>
      </c>
      <c r="N18" s="5">
        <v>41.12</v>
      </c>
      <c r="O18" s="4"/>
      <c r="P18" s="4"/>
      <c r="Q18" s="5">
        <v>37.29</v>
      </c>
      <c r="R18" s="5">
        <v>47.61</v>
      </c>
      <c r="S18" s="4"/>
      <c r="T18" s="4" t="s">
        <v>113</v>
      </c>
      <c r="U18" s="5">
        <v>37.61</v>
      </c>
      <c r="V18" s="5">
        <v>49.34</v>
      </c>
      <c r="W18" s="4">
        <v>12</v>
      </c>
      <c r="X18" s="4"/>
      <c r="Y18" s="5"/>
      <c r="Z18" s="5">
        <v>48.02</v>
      </c>
      <c r="AA18" s="4">
        <v>37.5</v>
      </c>
      <c r="AB18" s="4"/>
      <c r="AC18" s="5">
        <v>36.07</v>
      </c>
      <c r="AD18" s="5">
        <v>47.16</v>
      </c>
      <c r="AE18" s="4">
        <v>20</v>
      </c>
      <c r="AF18" s="4" t="s">
        <v>159</v>
      </c>
      <c r="AG18" s="5">
        <v>30.74</v>
      </c>
      <c r="AH18" s="5">
        <v>39.76</v>
      </c>
      <c r="AI18" s="4"/>
      <c r="AJ18" s="4" t="s">
        <v>113</v>
      </c>
      <c r="AK18" s="5">
        <v>30.79</v>
      </c>
      <c r="AL18" s="5">
        <v>37.700000000000003</v>
      </c>
      <c r="AM18" s="4"/>
      <c r="AN18" s="4"/>
      <c r="AO18" s="5"/>
      <c r="AP18" s="5"/>
      <c r="AQ18" s="4">
        <v>40</v>
      </c>
      <c r="AR18" s="4">
        <v>9</v>
      </c>
      <c r="AS18" s="5">
        <v>26.4</v>
      </c>
      <c r="AT18" s="5">
        <v>32.25</v>
      </c>
      <c r="AU18" s="4"/>
      <c r="AV18" s="4"/>
      <c r="AW18" s="5"/>
      <c r="AX18" s="5"/>
      <c r="AY18" s="4">
        <v>23</v>
      </c>
      <c r="AZ18" s="4"/>
      <c r="BA18" s="5"/>
      <c r="BB18" s="5">
        <v>60</v>
      </c>
      <c r="BC18" s="4"/>
      <c r="BD18" s="4"/>
      <c r="BE18" s="52" t="s">
        <v>1</v>
      </c>
      <c r="BF18" s="52"/>
      <c r="BG18" s="4"/>
      <c r="BH18" s="4"/>
      <c r="BI18" s="5"/>
      <c r="BJ18" s="5"/>
      <c r="BK18" s="4">
        <v>40</v>
      </c>
      <c r="BL18" s="4">
        <v>4</v>
      </c>
      <c r="BM18" s="5">
        <v>34.64</v>
      </c>
      <c r="BN18" s="5">
        <v>44.34</v>
      </c>
    </row>
    <row r="19" spans="1:66" ht="15" customHeight="1" x14ac:dyDescent="0.25">
      <c r="A19" s="21" t="s">
        <v>27</v>
      </c>
      <c r="B19" s="21" t="s">
        <v>29</v>
      </c>
      <c r="C19" s="4">
        <v>40</v>
      </c>
      <c r="D19" s="4"/>
      <c r="E19" s="5"/>
      <c r="F19" s="5">
        <v>24.69</v>
      </c>
      <c r="G19" s="4"/>
      <c r="H19" s="4"/>
      <c r="I19" s="5"/>
      <c r="J19" s="5"/>
      <c r="K19" s="4">
        <v>40</v>
      </c>
      <c r="L19" s="4"/>
      <c r="M19" s="5">
        <v>29.87</v>
      </c>
      <c r="N19" s="5">
        <v>38.04</v>
      </c>
      <c r="O19" s="4"/>
      <c r="P19" s="4"/>
      <c r="Q19" s="5">
        <v>37.29</v>
      </c>
      <c r="R19" s="5">
        <v>47.61</v>
      </c>
      <c r="S19" s="4"/>
      <c r="T19" s="4" t="s">
        <v>113</v>
      </c>
      <c r="U19" s="5">
        <v>37.61</v>
      </c>
      <c r="V19" s="5">
        <v>49.34</v>
      </c>
      <c r="W19" s="4">
        <v>30</v>
      </c>
      <c r="X19" s="4"/>
      <c r="Y19" s="5"/>
      <c r="Z19" s="5">
        <v>38.99</v>
      </c>
      <c r="AA19" s="4">
        <v>37.5</v>
      </c>
      <c r="AB19" s="4"/>
      <c r="AC19" s="5">
        <v>32.06</v>
      </c>
      <c r="AD19" s="5">
        <v>39.06</v>
      </c>
      <c r="AE19" s="4">
        <v>35</v>
      </c>
      <c r="AF19" s="4" t="s">
        <v>159</v>
      </c>
      <c r="AG19" s="5">
        <v>30.74</v>
      </c>
      <c r="AH19" s="5">
        <v>39.76</v>
      </c>
      <c r="AI19" s="4">
        <v>35</v>
      </c>
      <c r="AJ19" s="4" t="s">
        <v>113</v>
      </c>
      <c r="AK19" s="5">
        <v>30.79</v>
      </c>
      <c r="AL19" s="5">
        <v>56</v>
      </c>
      <c r="AM19" s="4"/>
      <c r="AN19" s="4"/>
      <c r="AO19" s="5"/>
      <c r="AP19" s="5"/>
      <c r="AQ19" s="4"/>
      <c r="AR19" s="4"/>
      <c r="AS19" s="5"/>
      <c r="AT19" s="5"/>
      <c r="AU19" s="4">
        <v>34</v>
      </c>
      <c r="AV19" s="4" t="s">
        <v>120</v>
      </c>
      <c r="AW19" s="5"/>
      <c r="AX19" s="5">
        <v>32.06</v>
      </c>
      <c r="AY19" s="4"/>
      <c r="AZ19" s="4"/>
      <c r="BA19" s="5"/>
      <c r="BB19" s="5"/>
      <c r="BC19" s="4">
        <v>20</v>
      </c>
      <c r="BD19" s="4"/>
      <c r="BE19" s="52" t="s">
        <v>1</v>
      </c>
      <c r="BF19" s="52">
        <v>24.04</v>
      </c>
      <c r="BG19" s="4">
        <v>20</v>
      </c>
      <c r="BH19" s="4"/>
      <c r="BI19" s="5"/>
      <c r="BJ19" s="5">
        <v>20</v>
      </c>
      <c r="BK19" s="4">
        <v>40</v>
      </c>
      <c r="BL19" s="4">
        <v>5</v>
      </c>
      <c r="BM19" s="5">
        <v>31.37</v>
      </c>
      <c r="BN19" s="5">
        <v>40.159999999999997</v>
      </c>
    </row>
    <row r="20" spans="1:66" ht="15" customHeight="1" x14ac:dyDescent="0.25">
      <c r="A20" s="21" t="s">
        <v>30</v>
      </c>
      <c r="B20" s="21" t="s">
        <v>31</v>
      </c>
      <c r="C20" s="4">
        <v>34</v>
      </c>
      <c r="D20" s="4">
        <v>4</v>
      </c>
      <c r="E20" s="5">
        <v>15.63</v>
      </c>
      <c r="F20" s="5">
        <v>17.25</v>
      </c>
      <c r="G20" s="4"/>
      <c r="H20" s="4"/>
      <c r="I20" s="5"/>
      <c r="J20" s="5"/>
      <c r="K20" s="4"/>
      <c r="L20" s="4"/>
      <c r="M20" s="5">
        <v>17.68</v>
      </c>
      <c r="N20" s="5">
        <v>22.5</v>
      </c>
      <c r="O20" s="4"/>
      <c r="P20" s="4"/>
      <c r="Q20" s="5">
        <v>29.1</v>
      </c>
      <c r="R20" s="5">
        <v>37.15</v>
      </c>
      <c r="S20" s="4"/>
      <c r="T20" s="4"/>
      <c r="U20" s="5"/>
      <c r="V20" s="5"/>
      <c r="W20" s="4"/>
      <c r="X20" s="4"/>
      <c r="Y20" s="5"/>
      <c r="Z20" s="5"/>
      <c r="AA20" s="4">
        <v>37.5</v>
      </c>
      <c r="AB20" s="4"/>
      <c r="AC20" s="5">
        <v>23.18</v>
      </c>
      <c r="AD20" s="5">
        <v>28.25</v>
      </c>
      <c r="AE20" s="4"/>
      <c r="AF20" s="4"/>
      <c r="AG20" s="5"/>
      <c r="AH20" s="5"/>
      <c r="AI20" s="4"/>
      <c r="AJ20" s="4"/>
      <c r="AK20" s="5"/>
      <c r="AL20" s="5"/>
      <c r="AM20" s="4"/>
      <c r="AN20" s="4"/>
      <c r="AO20" s="5"/>
      <c r="AP20" s="5"/>
      <c r="AQ20" s="4"/>
      <c r="AR20" s="4"/>
      <c r="AS20" s="5"/>
      <c r="AT20" s="5"/>
      <c r="AU20" s="4"/>
      <c r="AV20" s="4"/>
      <c r="AW20" s="5"/>
      <c r="AX20" s="5"/>
      <c r="AY20" s="4">
        <v>38</v>
      </c>
      <c r="AZ20" s="4"/>
      <c r="BA20" s="5"/>
      <c r="BB20" s="5">
        <v>25</v>
      </c>
      <c r="BC20" s="4"/>
      <c r="BD20" s="4"/>
      <c r="BE20" s="52"/>
      <c r="BF20" s="52"/>
      <c r="BG20" s="4"/>
      <c r="BH20" s="4"/>
      <c r="BI20" s="5"/>
      <c r="BJ20" s="5"/>
      <c r="BK20" s="4">
        <v>37</v>
      </c>
      <c r="BL20" s="4">
        <v>8</v>
      </c>
      <c r="BM20" s="5">
        <v>23.31</v>
      </c>
      <c r="BN20" s="5">
        <v>29.84</v>
      </c>
    </row>
    <row r="21" spans="1:66" ht="15" customHeight="1" x14ac:dyDescent="0.25">
      <c r="A21" s="21" t="s">
        <v>30</v>
      </c>
      <c r="B21" s="21" t="s">
        <v>32</v>
      </c>
      <c r="C21" s="4"/>
      <c r="D21" s="4"/>
      <c r="E21" s="5"/>
      <c r="F21" s="5"/>
      <c r="G21" s="4"/>
      <c r="H21" s="4"/>
      <c r="I21" s="5"/>
      <c r="J21" s="5"/>
      <c r="K21" s="4"/>
      <c r="L21" s="4"/>
      <c r="M21" s="5"/>
      <c r="N21" s="5"/>
      <c r="O21" s="4"/>
      <c r="P21" s="4"/>
      <c r="Q21" s="5"/>
      <c r="R21" s="5"/>
      <c r="S21" s="4"/>
      <c r="T21" s="4"/>
      <c r="U21" s="5"/>
      <c r="V21" s="5"/>
      <c r="W21" s="4"/>
      <c r="X21" s="4"/>
      <c r="Y21" s="5"/>
      <c r="Z21" s="5"/>
      <c r="AA21" s="4">
        <v>37.5</v>
      </c>
      <c r="AB21" s="4"/>
      <c r="AC21" s="5">
        <v>17.510000000000002</v>
      </c>
      <c r="AD21" s="5">
        <v>21.59</v>
      </c>
      <c r="AE21" s="4">
        <v>34</v>
      </c>
      <c r="AF21" s="4" t="s">
        <v>117</v>
      </c>
      <c r="AG21" s="5">
        <v>19.97</v>
      </c>
      <c r="AH21" s="5">
        <v>25.85</v>
      </c>
      <c r="AI21" s="4"/>
      <c r="AJ21" s="4"/>
      <c r="AK21" s="5"/>
      <c r="AL21" s="5"/>
      <c r="AM21" s="4"/>
      <c r="AN21" s="4"/>
      <c r="AO21" s="5"/>
      <c r="AP21" s="5"/>
      <c r="AQ21" s="4"/>
      <c r="AR21" s="4"/>
      <c r="AS21" s="5"/>
      <c r="AT21" s="5"/>
      <c r="AU21" s="4"/>
      <c r="AV21" s="4"/>
      <c r="AW21" s="5"/>
      <c r="AX21" s="5"/>
      <c r="AY21" s="4"/>
      <c r="AZ21" s="4"/>
      <c r="BA21" s="5"/>
      <c r="BB21" s="5"/>
      <c r="BC21" s="4"/>
      <c r="BD21" s="4"/>
      <c r="BE21" s="52"/>
      <c r="BF21" s="52"/>
      <c r="BG21" s="4"/>
      <c r="BH21" s="4"/>
      <c r="BI21" s="5"/>
      <c r="BJ21" s="5"/>
      <c r="BK21" s="4">
        <v>37</v>
      </c>
      <c r="BL21" s="4">
        <v>11</v>
      </c>
      <c r="BM21" s="5">
        <v>17.32</v>
      </c>
      <c r="BN21" s="5">
        <v>22.18</v>
      </c>
    </row>
    <row r="22" spans="1:66" ht="15" customHeight="1" x14ac:dyDescent="0.25">
      <c r="A22" s="21" t="s">
        <v>33</v>
      </c>
      <c r="B22" s="21" t="s">
        <v>34</v>
      </c>
      <c r="C22" s="4">
        <v>36</v>
      </c>
      <c r="D22" s="4"/>
      <c r="E22" s="5"/>
      <c r="F22" s="5">
        <v>22.56</v>
      </c>
      <c r="G22" s="4"/>
      <c r="H22" s="4"/>
      <c r="I22" s="5"/>
      <c r="J22" s="5"/>
      <c r="K22" s="4"/>
      <c r="L22" s="4"/>
      <c r="M22" s="5">
        <v>21.86</v>
      </c>
      <c r="N22" s="5">
        <v>27.82</v>
      </c>
      <c r="O22" s="4"/>
      <c r="P22" s="4"/>
      <c r="Q22" s="5">
        <v>29.1</v>
      </c>
      <c r="R22" s="5">
        <v>37.15</v>
      </c>
      <c r="S22" s="4">
        <v>40</v>
      </c>
      <c r="T22" s="4"/>
      <c r="U22" s="5"/>
      <c r="V22" s="5">
        <v>29.73</v>
      </c>
      <c r="W22" s="4">
        <v>25</v>
      </c>
      <c r="X22" s="4"/>
      <c r="Y22" s="5"/>
      <c r="Z22" s="5">
        <v>22.79</v>
      </c>
      <c r="AA22" s="4">
        <v>37.5</v>
      </c>
      <c r="AB22" s="4"/>
      <c r="AC22" s="5">
        <v>18.739999999999998</v>
      </c>
      <c r="AD22" s="5">
        <v>23.12</v>
      </c>
      <c r="AE22" s="4"/>
      <c r="AF22" s="4"/>
      <c r="AG22" s="5"/>
      <c r="AH22" s="5"/>
      <c r="AI22" s="4"/>
      <c r="AJ22" s="4" t="s">
        <v>120</v>
      </c>
      <c r="AK22" s="5">
        <v>22.05</v>
      </c>
      <c r="AL22" s="5">
        <v>27.13</v>
      </c>
      <c r="AM22" s="4"/>
      <c r="AN22" s="4"/>
      <c r="AO22" s="5"/>
      <c r="AP22" s="5"/>
      <c r="AQ22" s="4"/>
      <c r="AR22" s="4"/>
      <c r="AS22" s="5"/>
      <c r="AT22" s="5"/>
      <c r="AU22" s="4"/>
      <c r="AV22" s="4"/>
      <c r="AW22" s="5"/>
      <c r="AX22" s="5"/>
      <c r="AY22" s="4"/>
      <c r="AZ22" s="4"/>
      <c r="BA22" s="5"/>
      <c r="BB22" s="5"/>
      <c r="BC22" s="4"/>
      <c r="BD22" s="4"/>
      <c r="BE22" s="52"/>
      <c r="BF22" s="52"/>
      <c r="BG22" s="4"/>
      <c r="BH22" s="4"/>
      <c r="BI22" s="5"/>
      <c r="BJ22" s="5"/>
      <c r="BK22" s="4">
        <v>37</v>
      </c>
      <c r="BL22" s="4">
        <v>9</v>
      </c>
      <c r="BM22" s="5">
        <v>21.12</v>
      </c>
      <c r="BN22" s="5">
        <v>27.03</v>
      </c>
    </row>
    <row r="23" spans="1:66" ht="15" customHeight="1" x14ac:dyDescent="0.25">
      <c r="A23" s="21" t="s">
        <v>35</v>
      </c>
      <c r="B23" s="21" t="s">
        <v>36</v>
      </c>
      <c r="C23" s="23">
        <v>40</v>
      </c>
      <c r="D23" s="4"/>
      <c r="E23" s="5"/>
      <c r="F23" s="5">
        <v>42.47</v>
      </c>
      <c r="G23" s="4">
        <v>40</v>
      </c>
      <c r="H23" s="4"/>
      <c r="I23" s="5"/>
      <c r="J23" s="5">
        <v>40.869999999999997</v>
      </c>
      <c r="K23" s="4"/>
      <c r="L23" s="4"/>
      <c r="M23" s="5"/>
      <c r="N23" s="5"/>
      <c r="O23" s="4"/>
      <c r="P23" s="4"/>
      <c r="Q23" s="5"/>
      <c r="R23" s="5"/>
      <c r="S23" s="4"/>
      <c r="T23" s="4"/>
      <c r="U23" s="5"/>
      <c r="V23" s="5"/>
      <c r="W23" s="4">
        <v>40</v>
      </c>
      <c r="X23" s="4"/>
      <c r="Y23" s="5"/>
      <c r="Z23" s="5">
        <v>37.4</v>
      </c>
      <c r="AA23" s="4">
        <v>40</v>
      </c>
      <c r="AB23" s="4"/>
      <c r="AC23" s="5"/>
      <c r="AD23" s="5">
        <v>57.08</v>
      </c>
      <c r="AE23" s="4">
        <v>40</v>
      </c>
      <c r="AF23" s="4" t="s">
        <v>160</v>
      </c>
      <c r="AG23" s="5">
        <v>39.82</v>
      </c>
      <c r="AH23" s="5">
        <v>51.52</v>
      </c>
      <c r="AI23" s="4">
        <v>40</v>
      </c>
      <c r="AJ23" s="4"/>
      <c r="AK23" s="5"/>
      <c r="AL23" s="5">
        <v>39.42</v>
      </c>
      <c r="AM23" s="4">
        <v>19</v>
      </c>
      <c r="AN23" s="4"/>
      <c r="AO23" s="5"/>
      <c r="AP23" s="5">
        <v>30.14</v>
      </c>
      <c r="AQ23" s="4"/>
      <c r="AR23" s="4"/>
      <c r="AS23" s="5"/>
      <c r="AT23" s="5"/>
      <c r="AU23" s="4"/>
      <c r="AV23" s="4"/>
      <c r="AW23" s="5"/>
      <c r="AX23" s="5"/>
      <c r="AY23" s="4">
        <v>40</v>
      </c>
      <c r="AZ23" s="4"/>
      <c r="BA23" s="5"/>
      <c r="BB23" s="5">
        <v>39.72</v>
      </c>
      <c r="BC23" s="4">
        <v>4</v>
      </c>
      <c r="BD23" s="4"/>
      <c r="BE23" s="52" t="s">
        <v>1</v>
      </c>
      <c r="BF23" s="52">
        <v>25</v>
      </c>
      <c r="BG23" s="4">
        <v>20</v>
      </c>
      <c r="BH23" s="4"/>
      <c r="BI23" s="5"/>
      <c r="BJ23" s="5">
        <v>28.84</v>
      </c>
      <c r="BK23" s="4"/>
      <c r="BL23" s="4"/>
      <c r="BM23" s="5"/>
      <c r="BN23" s="5"/>
    </row>
    <row r="24" spans="1:66" ht="15" customHeight="1" x14ac:dyDescent="0.25">
      <c r="A24" s="21" t="s">
        <v>35</v>
      </c>
      <c r="B24" s="21" t="s">
        <v>37</v>
      </c>
      <c r="C24" s="4">
        <v>56</v>
      </c>
      <c r="D24" s="4">
        <v>5</v>
      </c>
      <c r="E24" s="5">
        <v>19.670000000000002</v>
      </c>
      <c r="F24" s="5">
        <v>23.1</v>
      </c>
      <c r="G24" s="4"/>
      <c r="H24" s="4"/>
      <c r="I24" s="5"/>
      <c r="J24" s="5"/>
      <c r="K24" s="4"/>
      <c r="L24" s="4"/>
      <c r="M24" s="5">
        <v>22.7</v>
      </c>
      <c r="N24" s="5">
        <v>22.7</v>
      </c>
      <c r="O24" s="4"/>
      <c r="P24" s="4"/>
      <c r="Q24" s="5"/>
      <c r="R24" s="5"/>
      <c r="S24" s="4"/>
      <c r="T24" s="4"/>
      <c r="U24" s="5"/>
      <c r="V24" s="5"/>
      <c r="W24" s="4"/>
      <c r="X24" s="4"/>
      <c r="Y24" s="5"/>
      <c r="Z24" s="5"/>
      <c r="AA24" s="4">
        <v>42</v>
      </c>
      <c r="AB24" s="4"/>
      <c r="AC24" s="5"/>
      <c r="AD24" s="5">
        <v>40.32</v>
      </c>
      <c r="AE24" s="4">
        <v>45</v>
      </c>
      <c r="AF24" s="4" t="s">
        <v>158</v>
      </c>
      <c r="AG24" s="5">
        <v>28.87</v>
      </c>
      <c r="AH24" s="5"/>
      <c r="AI24" s="4"/>
      <c r="AJ24" s="4"/>
      <c r="AK24" s="5"/>
      <c r="AL24" s="5"/>
      <c r="AM24" s="4"/>
      <c r="AN24" s="4"/>
      <c r="AO24" s="5"/>
      <c r="AP24" s="5"/>
      <c r="AQ24" s="4"/>
      <c r="AR24" s="4"/>
      <c r="AS24" s="5"/>
      <c r="AT24" s="5"/>
      <c r="AU24" s="4"/>
      <c r="AV24" s="4"/>
      <c r="AW24" s="5"/>
      <c r="AX24" s="5"/>
      <c r="AY24" s="4"/>
      <c r="AZ24" s="4"/>
      <c r="BA24" s="5"/>
      <c r="BB24" s="5"/>
      <c r="BC24" s="4"/>
      <c r="BD24" s="4"/>
      <c r="BE24" s="52"/>
      <c r="BF24" s="52"/>
      <c r="BG24" s="4"/>
      <c r="BH24" s="4"/>
      <c r="BI24" s="5"/>
      <c r="BJ24" s="5"/>
      <c r="BK24" s="4"/>
      <c r="BL24" s="4"/>
      <c r="BM24" s="5"/>
      <c r="BN24" s="5"/>
    </row>
    <row r="25" spans="1:66" ht="15" customHeight="1" x14ac:dyDescent="0.25">
      <c r="A25" s="21" t="s">
        <v>35</v>
      </c>
      <c r="B25" s="21" t="s">
        <v>38</v>
      </c>
      <c r="C25" s="4">
        <v>56</v>
      </c>
      <c r="D25" s="4"/>
      <c r="E25" s="5"/>
      <c r="F25" s="5">
        <v>21.08</v>
      </c>
      <c r="G25" s="4"/>
      <c r="H25" s="4"/>
      <c r="I25" s="5"/>
      <c r="J25" s="5"/>
      <c r="K25" s="4"/>
      <c r="L25" s="4"/>
      <c r="M25" s="5">
        <v>18.329999999999998</v>
      </c>
      <c r="N25" s="5">
        <v>20.63</v>
      </c>
      <c r="O25" s="4"/>
      <c r="P25" s="4"/>
      <c r="Q25" s="5"/>
      <c r="R25" s="5"/>
      <c r="S25" s="4"/>
      <c r="T25" s="4" t="s">
        <v>114</v>
      </c>
      <c r="U25" s="5">
        <v>22.48</v>
      </c>
      <c r="V25" s="5">
        <v>29.51</v>
      </c>
      <c r="W25" s="4"/>
      <c r="X25" s="4"/>
      <c r="Y25" s="5"/>
      <c r="Z25" s="5"/>
      <c r="AA25" s="4"/>
      <c r="AB25" s="4"/>
      <c r="AC25" s="5"/>
      <c r="AD25" s="5"/>
      <c r="AE25" s="4">
        <v>45</v>
      </c>
      <c r="AF25" s="4" t="s">
        <v>158</v>
      </c>
      <c r="AG25" s="5">
        <v>23.73</v>
      </c>
      <c r="AH25" s="5">
        <v>24.42</v>
      </c>
      <c r="AI25" s="4"/>
      <c r="AJ25" s="4"/>
      <c r="AK25" s="5"/>
      <c r="AL25" s="5"/>
      <c r="AM25" s="4"/>
      <c r="AN25" s="4"/>
      <c r="AO25" s="5"/>
      <c r="AP25" s="5"/>
      <c r="AQ25" s="4"/>
      <c r="AR25" s="4"/>
      <c r="AS25" s="5"/>
      <c r="AT25" s="5"/>
      <c r="AU25" s="4"/>
      <c r="AV25" s="4"/>
      <c r="AW25" s="5"/>
      <c r="AX25" s="5"/>
      <c r="AY25" s="4">
        <v>48</v>
      </c>
      <c r="AZ25" s="4"/>
      <c r="BA25" s="5"/>
      <c r="BB25" s="5">
        <v>26.4</v>
      </c>
      <c r="BC25" s="4"/>
      <c r="BD25" s="4"/>
      <c r="BE25" s="52"/>
      <c r="BF25" s="52"/>
      <c r="BG25" s="4"/>
      <c r="BH25" s="4"/>
      <c r="BI25" s="5"/>
      <c r="BJ25" s="5"/>
      <c r="BK25" s="4"/>
      <c r="BL25" s="4"/>
      <c r="BM25" s="5"/>
      <c r="BN25" s="5"/>
    </row>
    <row r="26" spans="1:66" ht="15" customHeight="1" x14ac:dyDescent="0.25">
      <c r="A26" s="21" t="s">
        <v>39</v>
      </c>
      <c r="B26" s="21" t="s">
        <v>40</v>
      </c>
      <c r="C26" s="4">
        <v>56</v>
      </c>
      <c r="D26" s="4">
        <v>2</v>
      </c>
      <c r="E26" s="5">
        <v>18.559999999999999</v>
      </c>
      <c r="F26" s="5">
        <v>21.8</v>
      </c>
      <c r="G26" s="4"/>
      <c r="H26" s="4"/>
      <c r="I26" s="5"/>
      <c r="J26" s="5"/>
      <c r="K26" s="4"/>
      <c r="L26" s="4"/>
      <c r="M26" s="5">
        <v>17.12</v>
      </c>
      <c r="N26" s="5">
        <v>19.260000000000002</v>
      </c>
      <c r="O26" s="4"/>
      <c r="P26" s="4"/>
      <c r="Q26" s="5"/>
      <c r="R26" s="5"/>
      <c r="S26" s="4"/>
      <c r="T26" s="4"/>
      <c r="U26" s="5"/>
      <c r="V26" s="5"/>
      <c r="W26" s="4">
        <v>40</v>
      </c>
      <c r="X26" s="4"/>
      <c r="Y26" s="5">
        <v>22.08</v>
      </c>
      <c r="Z26" s="5">
        <v>27.6</v>
      </c>
      <c r="AA26" s="4">
        <v>42</v>
      </c>
      <c r="AB26" s="4"/>
      <c r="AC26" s="5"/>
      <c r="AD26" s="5">
        <v>28.94</v>
      </c>
      <c r="AE26" s="4"/>
      <c r="AF26" s="4" t="s">
        <v>161</v>
      </c>
      <c r="AG26" s="5">
        <v>15.31</v>
      </c>
      <c r="AH26" s="5">
        <v>23.25</v>
      </c>
      <c r="AI26" s="4"/>
      <c r="AJ26" s="4"/>
      <c r="AK26" s="5"/>
      <c r="AL26" s="5"/>
      <c r="AM26" s="4"/>
      <c r="AN26" s="4"/>
      <c r="AO26" s="5">
        <v>16.64</v>
      </c>
      <c r="AP26" s="5">
        <v>18.72</v>
      </c>
      <c r="AQ26" s="4"/>
      <c r="AR26" s="4"/>
      <c r="AS26" s="5"/>
      <c r="AT26" s="5"/>
      <c r="AU26" s="4"/>
      <c r="AV26" s="4"/>
      <c r="AW26" s="5"/>
      <c r="AX26" s="5"/>
      <c r="AY26" s="4"/>
      <c r="AZ26" s="4"/>
      <c r="BA26" s="5"/>
      <c r="BB26" s="5"/>
      <c r="BC26" s="4"/>
      <c r="BD26" s="4" t="s">
        <v>1</v>
      </c>
      <c r="BE26" s="52" t="s">
        <v>1</v>
      </c>
      <c r="BF26" s="52"/>
      <c r="BG26" s="4">
        <v>4</v>
      </c>
      <c r="BH26" s="4"/>
      <c r="BI26" s="5"/>
      <c r="BJ26" s="5">
        <v>18.73</v>
      </c>
      <c r="BK26" s="4"/>
      <c r="BL26" s="4"/>
      <c r="BM26" s="5"/>
      <c r="BN26" s="5"/>
    </row>
    <row r="27" spans="1:66" ht="15" customHeight="1" x14ac:dyDescent="0.25">
      <c r="A27" s="21" t="s">
        <v>39</v>
      </c>
      <c r="B27" s="21" t="s">
        <v>41</v>
      </c>
      <c r="C27" s="4">
        <v>56</v>
      </c>
      <c r="D27" s="4">
        <v>1</v>
      </c>
      <c r="E27" s="5">
        <v>18.010000000000002</v>
      </c>
      <c r="F27" s="5">
        <v>21.16</v>
      </c>
      <c r="G27" s="4"/>
      <c r="H27" s="4"/>
      <c r="I27" s="5"/>
      <c r="J27" s="5"/>
      <c r="K27" s="4"/>
      <c r="L27" s="4"/>
      <c r="M27" s="5"/>
      <c r="N27" s="5">
        <v>16.07</v>
      </c>
      <c r="O27" s="4"/>
      <c r="P27" s="4"/>
      <c r="Q27" s="5"/>
      <c r="R27" s="5"/>
      <c r="S27" s="4"/>
      <c r="T27" s="4"/>
      <c r="U27" s="5"/>
      <c r="V27" s="5"/>
      <c r="W27" s="4"/>
      <c r="X27" s="4"/>
      <c r="Y27" s="5"/>
      <c r="Z27" s="5"/>
      <c r="AA27" s="4"/>
      <c r="AB27" s="4"/>
      <c r="AC27" s="5"/>
      <c r="AD27" s="5"/>
      <c r="AE27" s="4"/>
      <c r="AF27" s="4"/>
      <c r="AG27" s="5"/>
      <c r="AH27" s="5"/>
      <c r="AI27" s="4"/>
      <c r="AJ27" s="4"/>
      <c r="AK27" s="5"/>
      <c r="AL27" s="5"/>
      <c r="AM27" s="4"/>
      <c r="AN27" s="4"/>
      <c r="AO27" s="5"/>
      <c r="AP27" s="5"/>
      <c r="AQ27" s="4"/>
      <c r="AR27" s="4"/>
      <c r="AS27" s="5"/>
      <c r="AT27" s="5"/>
      <c r="AU27" s="4">
        <v>12</v>
      </c>
      <c r="AV27" s="4" t="s">
        <v>114</v>
      </c>
      <c r="AW27" s="5"/>
      <c r="AX27" s="5">
        <v>28.01</v>
      </c>
      <c r="AY27" s="4"/>
      <c r="AZ27" s="4"/>
      <c r="BA27" s="5"/>
      <c r="BB27" s="5"/>
      <c r="BC27" s="4"/>
      <c r="BD27" s="4"/>
      <c r="BE27" s="52"/>
      <c r="BF27" s="52"/>
      <c r="BG27" s="4"/>
      <c r="BH27" s="4"/>
      <c r="BI27" s="5"/>
      <c r="BJ27" s="5"/>
      <c r="BK27" s="4"/>
      <c r="BL27" s="4"/>
      <c r="BM27" s="5"/>
      <c r="BN27" s="5"/>
    </row>
    <row r="28" spans="1:66" ht="15" customHeight="1" x14ac:dyDescent="0.25">
      <c r="A28" s="21" t="s">
        <v>42</v>
      </c>
      <c r="B28" s="21" t="s">
        <v>43</v>
      </c>
      <c r="C28" s="4">
        <v>40</v>
      </c>
      <c r="D28" s="4"/>
      <c r="E28" s="5"/>
      <c r="F28" s="5">
        <v>32.159999999999997</v>
      </c>
      <c r="G28" s="17" t="s">
        <v>1</v>
      </c>
      <c r="H28" s="4"/>
      <c r="I28" s="5"/>
      <c r="J28" s="5"/>
      <c r="K28" s="23" t="s">
        <v>1</v>
      </c>
      <c r="L28" s="4"/>
      <c r="M28" s="5"/>
      <c r="N28" s="5"/>
      <c r="O28" s="23" t="s">
        <v>1</v>
      </c>
      <c r="P28" s="4"/>
      <c r="Q28" s="5"/>
      <c r="R28" s="5"/>
      <c r="S28" s="17" t="s">
        <v>1</v>
      </c>
      <c r="T28" s="4" t="s">
        <v>118</v>
      </c>
      <c r="U28" s="5">
        <v>34.19</v>
      </c>
      <c r="V28" s="5">
        <v>44.86</v>
      </c>
      <c r="W28" s="17" t="s">
        <v>1</v>
      </c>
      <c r="X28" s="4"/>
      <c r="Y28" s="5"/>
      <c r="Z28" s="5"/>
      <c r="AA28" s="17">
        <v>37.5</v>
      </c>
      <c r="AB28" s="4"/>
      <c r="AC28" s="5">
        <v>24.36</v>
      </c>
      <c r="AD28" s="5">
        <v>31.18</v>
      </c>
      <c r="AE28" s="17" t="s">
        <v>1</v>
      </c>
      <c r="AF28" s="4"/>
      <c r="AG28" s="5" t="s">
        <v>1</v>
      </c>
      <c r="AH28" s="5"/>
      <c r="AI28" s="23" t="s">
        <v>1</v>
      </c>
      <c r="AJ28" s="4" t="s">
        <v>113</v>
      </c>
      <c r="AK28" s="5">
        <v>30.79</v>
      </c>
      <c r="AL28" s="5">
        <v>37.700000000000003</v>
      </c>
      <c r="AM28" s="23" t="s">
        <v>1</v>
      </c>
      <c r="AN28" s="4"/>
      <c r="AO28" s="5"/>
      <c r="AP28" s="5"/>
      <c r="AQ28" s="23" t="s">
        <v>1</v>
      </c>
      <c r="AR28" s="4"/>
      <c r="AS28" s="5"/>
      <c r="AT28" s="5"/>
      <c r="AU28" s="17" t="s">
        <v>1</v>
      </c>
      <c r="AV28" s="4"/>
      <c r="AW28" s="5"/>
      <c r="AX28" s="5"/>
      <c r="AY28" s="23">
        <v>38</v>
      </c>
      <c r="AZ28" s="4"/>
      <c r="BA28" s="5"/>
      <c r="BB28" s="5">
        <v>31.15</v>
      </c>
      <c r="BC28" s="23" t="s">
        <v>1</v>
      </c>
      <c r="BD28" s="4"/>
      <c r="BE28" s="52"/>
      <c r="BF28" s="52"/>
      <c r="BG28" s="23" t="s">
        <v>1</v>
      </c>
      <c r="BH28" s="4"/>
      <c r="BI28" s="5"/>
      <c r="BJ28" s="5"/>
      <c r="BK28" s="17" t="s">
        <v>1</v>
      </c>
      <c r="BL28" s="4"/>
      <c r="BM28" s="5"/>
      <c r="BN28" s="5"/>
    </row>
    <row r="29" spans="1:66" ht="15" customHeight="1" x14ac:dyDescent="0.25">
      <c r="A29" s="21" t="s">
        <v>44</v>
      </c>
      <c r="B29" s="21" t="s">
        <v>45</v>
      </c>
      <c r="C29" s="4">
        <v>40</v>
      </c>
      <c r="D29" s="4"/>
      <c r="E29" s="5"/>
      <c r="F29" s="5">
        <v>30.69</v>
      </c>
      <c r="G29" s="4">
        <v>35</v>
      </c>
      <c r="H29" s="4"/>
      <c r="I29" s="5"/>
      <c r="J29" s="5">
        <v>35.71</v>
      </c>
      <c r="K29" s="4">
        <v>37</v>
      </c>
      <c r="L29" s="4"/>
      <c r="M29" s="5">
        <v>24.11</v>
      </c>
      <c r="N29" s="5">
        <v>30.69</v>
      </c>
      <c r="O29" s="4"/>
      <c r="P29" s="4"/>
      <c r="Q29" s="5"/>
      <c r="R29" s="5"/>
      <c r="S29" s="4"/>
      <c r="T29" s="4" t="s">
        <v>118</v>
      </c>
      <c r="U29" s="5">
        <v>34.19</v>
      </c>
      <c r="V29" s="5">
        <v>44.86</v>
      </c>
      <c r="W29" s="4"/>
      <c r="X29" s="4"/>
      <c r="Y29" s="5"/>
      <c r="Z29" s="5"/>
      <c r="AA29" s="4">
        <v>37.5</v>
      </c>
      <c r="AB29" s="4"/>
      <c r="AC29" s="5">
        <v>35.78</v>
      </c>
      <c r="AD29" s="5">
        <v>45.17</v>
      </c>
      <c r="AE29" s="4">
        <v>20</v>
      </c>
      <c r="AF29" s="4" t="s">
        <v>162</v>
      </c>
      <c r="AG29" s="5">
        <v>25.87</v>
      </c>
      <c r="AH29" s="5">
        <v>33.47</v>
      </c>
      <c r="AI29" s="4">
        <v>35</v>
      </c>
      <c r="AJ29" s="4" t="s">
        <v>113</v>
      </c>
      <c r="AK29" s="5">
        <v>30.79</v>
      </c>
      <c r="AL29" s="5">
        <v>37.700000000000003</v>
      </c>
      <c r="AM29" s="4"/>
      <c r="AN29" s="4"/>
      <c r="AO29" s="5"/>
      <c r="AP29" s="5"/>
      <c r="AQ29" s="4">
        <v>40</v>
      </c>
      <c r="AR29" s="4">
        <v>10</v>
      </c>
      <c r="AS29" s="5">
        <v>28.77</v>
      </c>
      <c r="AT29" s="5">
        <v>35.15</v>
      </c>
      <c r="AU29" s="4">
        <v>37.5</v>
      </c>
      <c r="AV29" s="4" t="s">
        <v>120</v>
      </c>
      <c r="AW29" s="5" t="s">
        <v>1</v>
      </c>
      <c r="AX29" s="5">
        <v>35.090000000000003</v>
      </c>
      <c r="AY29" s="4">
        <v>25</v>
      </c>
      <c r="AZ29" s="4"/>
      <c r="BA29" s="5"/>
      <c r="BB29" s="5">
        <v>31.35</v>
      </c>
      <c r="BC29" s="4">
        <v>20</v>
      </c>
      <c r="BD29" s="4"/>
      <c r="BE29" s="52" t="s">
        <v>1</v>
      </c>
      <c r="BF29" s="52">
        <v>20.56</v>
      </c>
      <c r="BG29" s="4"/>
      <c r="BH29" s="4"/>
      <c r="BI29" s="5"/>
      <c r="BJ29" s="5"/>
      <c r="BK29" s="4">
        <v>40</v>
      </c>
      <c r="BL29" s="4">
        <v>5</v>
      </c>
      <c r="BM29" s="5">
        <v>31.37</v>
      </c>
      <c r="BN29" s="5">
        <v>40.159999999999997</v>
      </c>
    </row>
    <row r="30" spans="1:66" ht="15" customHeight="1" x14ac:dyDescent="0.25">
      <c r="A30" s="21" t="s">
        <v>44</v>
      </c>
      <c r="B30" s="21" t="s">
        <v>46</v>
      </c>
      <c r="C30" s="4">
        <v>16</v>
      </c>
      <c r="D30" s="4">
        <v>3</v>
      </c>
      <c r="E30" s="5">
        <v>14.47</v>
      </c>
      <c r="F30" s="5">
        <v>15.97</v>
      </c>
      <c r="G30" s="4"/>
      <c r="H30" s="4"/>
      <c r="I30" s="5"/>
      <c r="J30" s="5"/>
      <c r="K30" s="4"/>
      <c r="L30" s="4"/>
      <c r="M30" s="5">
        <v>16</v>
      </c>
      <c r="N30" s="5">
        <v>20.37</v>
      </c>
      <c r="O30" s="4"/>
      <c r="P30" s="4">
        <v>5</v>
      </c>
      <c r="Q30" s="5">
        <v>24.06</v>
      </c>
      <c r="R30" s="5">
        <v>30.7</v>
      </c>
      <c r="S30" s="4"/>
      <c r="T30" s="4" t="s">
        <v>119</v>
      </c>
      <c r="U30" s="5">
        <v>17</v>
      </c>
      <c r="V30" s="5">
        <v>22.32</v>
      </c>
      <c r="W30" s="4"/>
      <c r="X30" s="4"/>
      <c r="Y30" s="5"/>
      <c r="Z30" s="5"/>
      <c r="AA30" s="4"/>
      <c r="AB30" s="4"/>
      <c r="AC30" s="5"/>
      <c r="AD30" s="5"/>
      <c r="AE30" s="4"/>
      <c r="AF30" s="4" t="s">
        <v>137</v>
      </c>
      <c r="AG30" s="5">
        <v>15.01</v>
      </c>
      <c r="AH30" s="5">
        <v>19.43</v>
      </c>
      <c r="AI30" s="4"/>
      <c r="AJ30" s="4" t="s">
        <v>119</v>
      </c>
      <c r="AK30" s="5">
        <v>15.95</v>
      </c>
      <c r="AL30" s="5">
        <v>19.63</v>
      </c>
      <c r="AM30" s="4"/>
      <c r="AN30" s="4"/>
      <c r="AO30" s="5"/>
      <c r="AP30" s="5"/>
      <c r="AQ30" s="4"/>
      <c r="AR30" s="4"/>
      <c r="AS30" s="5"/>
      <c r="AT30" s="5"/>
      <c r="AU30" s="4"/>
      <c r="AV30" s="4"/>
      <c r="AW30" s="5"/>
      <c r="AX30" s="5"/>
      <c r="AY30" s="4">
        <v>17</v>
      </c>
      <c r="AZ30" s="4"/>
      <c r="BA30" s="5">
        <v>15</v>
      </c>
      <c r="BB30" s="5">
        <v>17</v>
      </c>
      <c r="BC30" s="4"/>
      <c r="BD30" s="4"/>
      <c r="BE30" s="52"/>
      <c r="BF30" s="52"/>
      <c r="BG30" s="4"/>
      <c r="BH30" s="4"/>
      <c r="BI30" s="5"/>
      <c r="BJ30" s="5"/>
      <c r="BK30" s="4"/>
      <c r="BL30" s="4"/>
      <c r="BM30" s="5"/>
      <c r="BN30" s="5"/>
    </row>
    <row r="31" spans="1:66" ht="15" customHeight="1" x14ac:dyDescent="0.25">
      <c r="A31" s="21" t="s">
        <v>44</v>
      </c>
      <c r="B31" s="10" t="s">
        <v>47</v>
      </c>
      <c r="C31" s="4">
        <v>40</v>
      </c>
      <c r="D31" s="4"/>
      <c r="E31" s="5"/>
      <c r="F31" s="5">
        <v>24.4</v>
      </c>
      <c r="G31" s="4">
        <v>35</v>
      </c>
      <c r="H31" s="4"/>
      <c r="I31" s="5"/>
      <c r="J31" s="5">
        <v>21.98</v>
      </c>
      <c r="K31" s="4"/>
      <c r="L31" s="4"/>
      <c r="M31" s="5">
        <v>17.68</v>
      </c>
      <c r="N31" s="5">
        <v>22.5</v>
      </c>
      <c r="O31" s="4"/>
      <c r="P31" s="4"/>
      <c r="Q31" s="5">
        <v>30.26</v>
      </c>
      <c r="R31" s="5">
        <v>38.64</v>
      </c>
      <c r="S31" s="4"/>
      <c r="T31" s="4" t="s">
        <v>120</v>
      </c>
      <c r="U31" s="5">
        <v>25.85</v>
      </c>
      <c r="V31" s="5">
        <v>33.93</v>
      </c>
      <c r="W31" s="4"/>
      <c r="X31" s="4"/>
      <c r="Y31" s="5"/>
      <c r="Z31" s="5"/>
      <c r="AA31" s="4">
        <v>37.5</v>
      </c>
      <c r="AB31" s="4"/>
      <c r="AC31" s="5"/>
      <c r="AD31" s="5">
        <v>32.6</v>
      </c>
      <c r="AE31" s="4"/>
      <c r="AF31" s="4"/>
      <c r="AG31" s="5"/>
      <c r="AH31" s="5"/>
      <c r="AI31" s="4"/>
      <c r="AJ31" s="4" t="s">
        <v>117</v>
      </c>
      <c r="AK31" s="5">
        <v>23.8</v>
      </c>
      <c r="AL31" s="5">
        <v>29.29</v>
      </c>
      <c r="AM31" s="4"/>
      <c r="AN31" s="4"/>
      <c r="AO31" s="5"/>
      <c r="AP31" s="5"/>
      <c r="AQ31" s="4"/>
      <c r="AR31" s="4"/>
      <c r="AS31" s="5"/>
      <c r="AT31" s="5"/>
      <c r="AU31" s="4"/>
      <c r="AV31" s="4"/>
      <c r="AW31" s="5"/>
      <c r="AX31" s="5"/>
      <c r="AY31" s="4"/>
      <c r="AZ31" s="4"/>
      <c r="BA31" s="5"/>
      <c r="BB31" s="5"/>
      <c r="BC31" s="4"/>
      <c r="BD31" s="4"/>
      <c r="BE31" s="52"/>
      <c r="BF31" s="52"/>
      <c r="BG31" s="4"/>
      <c r="BH31" s="4"/>
      <c r="BI31" s="5"/>
      <c r="BJ31" s="5">
        <v>23.5</v>
      </c>
      <c r="BK31" s="4"/>
      <c r="BL31" s="4"/>
      <c r="BM31" s="5"/>
      <c r="BN31" s="5"/>
    </row>
    <row r="32" spans="1:66" ht="15" customHeight="1" x14ac:dyDescent="0.25">
      <c r="A32" s="21" t="s">
        <v>44</v>
      </c>
      <c r="B32" s="21" t="s">
        <v>48</v>
      </c>
      <c r="C32" s="4">
        <v>10</v>
      </c>
      <c r="D32" s="4">
        <v>1</v>
      </c>
      <c r="E32" s="5">
        <v>12.4</v>
      </c>
      <c r="F32" s="5">
        <v>13.69</v>
      </c>
      <c r="G32" s="4"/>
      <c r="H32" s="4"/>
      <c r="I32" s="5"/>
      <c r="J32" s="5"/>
      <c r="K32" s="4"/>
      <c r="L32" s="4"/>
      <c r="M32" s="5"/>
      <c r="N32" s="5"/>
      <c r="O32" s="4"/>
      <c r="P32" s="4"/>
      <c r="Q32" s="5"/>
      <c r="R32" s="5"/>
      <c r="S32" s="4"/>
      <c r="T32" s="4"/>
      <c r="U32" s="5"/>
      <c r="V32" s="5"/>
      <c r="W32" s="4"/>
      <c r="X32" s="4"/>
      <c r="Y32" s="5"/>
      <c r="Z32" s="5"/>
      <c r="AA32" s="4"/>
      <c r="AB32" s="4"/>
      <c r="AC32" s="5"/>
      <c r="AD32" s="5"/>
      <c r="AE32" s="4"/>
      <c r="AF32" s="4"/>
      <c r="AG32" s="5"/>
      <c r="AH32" s="5"/>
      <c r="AI32" s="4"/>
      <c r="AJ32" s="4"/>
      <c r="AK32" s="5"/>
      <c r="AL32" s="5"/>
      <c r="AM32" s="4"/>
      <c r="AN32" s="4"/>
      <c r="AO32" s="5"/>
      <c r="AP32" s="5"/>
      <c r="AQ32" s="4"/>
      <c r="AR32" s="4"/>
      <c r="AS32" s="5"/>
      <c r="AT32" s="5"/>
      <c r="AU32" s="4"/>
      <c r="AV32" s="4"/>
      <c r="AW32" s="5"/>
      <c r="AX32" s="5"/>
      <c r="AY32" s="4"/>
      <c r="AZ32" s="4"/>
      <c r="BA32" s="5"/>
      <c r="BB32" s="5"/>
      <c r="BC32" s="4"/>
      <c r="BD32" s="4"/>
      <c r="BE32" s="52"/>
      <c r="BF32" s="52"/>
      <c r="BG32" s="4"/>
      <c r="BH32" s="4"/>
      <c r="BI32" s="5"/>
      <c r="BJ32" s="5"/>
      <c r="BK32" s="4"/>
      <c r="BL32" s="4"/>
      <c r="BM32" s="5"/>
      <c r="BN32" s="5"/>
    </row>
    <row r="33" spans="1:66" ht="15" customHeight="1" x14ac:dyDescent="0.25">
      <c r="A33" s="21" t="s">
        <v>44</v>
      </c>
      <c r="B33" s="21" t="s">
        <v>49</v>
      </c>
      <c r="C33" s="4">
        <v>26</v>
      </c>
      <c r="D33" s="4">
        <v>5</v>
      </c>
      <c r="E33" s="5">
        <v>16.87</v>
      </c>
      <c r="F33" s="5">
        <v>18.64</v>
      </c>
      <c r="G33" s="4">
        <v>30</v>
      </c>
      <c r="H33" s="4"/>
      <c r="I33" s="5"/>
      <c r="J33" s="5">
        <v>19.23</v>
      </c>
      <c r="K33" s="4"/>
      <c r="L33" s="4"/>
      <c r="M33" s="5">
        <v>15.54</v>
      </c>
      <c r="N33" s="5">
        <v>19.78</v>
      </c>
      <c r="O33" s="4"/>
      <c r="P33" s="4">
        <v>4</v>
      </c>
      <c r="Q33" s="5">
        <v>21.86</v>
      </c>
      <c r="R33" s="5">
        <v>27.89</v>
      </c>
      <c r="S33" s="4"/>
      <c r="T33" s="4" t="s">
        <v>119</v>
      </c>
      <c r="U33" s="5">
        <v>17</v>
      </c>
      <c r="V33" s="5">
        <v>22.32</v>
      </c>
      <c r="W33" s="4"/>
      <c r="X33" s="4"/>
      <c r="Y33" s="5"/>
      <c r="Z33" s="5"/>
      <c r="AA33" s="4"/>
      <c r="AB33" s="4"/>
      <c r="AC33" s="5"/>
      <c r="AD33" s="5"/>
      <c r="AE33" s="4"/>
      <c r="AF33" s="4"/>
      <c r="AG33" s="5"/>
      <c r="AH33" s="5"/>
      <c r="AI33" s="4"/>
      <c r="AJ33" s="4" t="s">
        <v>137</v>
      </c>
      <c r="AK33" s="5">
        <v>18.809999999999999</v>
      </c>
      <c r="AL33" s="5">
        <v>23.14</v>
      </c>
      <c r="AM33" s="4"/>
      <c r="AN33" s="4"/>
      <c r="AO33" s="5"/>
      <c r="AP33" s="5"/>
      <c r="AQ33" s="4"/>
      <c r="AR33" s="4"/>
      <c r="AS33" s="5"/>
      <c r="AT33" s="5"/>
      <c r="AU33" s="4"/>
      <c r="AV33" s="4"/>
      <c r="AW33" s="5"/>
      <c r="AX33" s="5"/>
      <c r="AY33" s="4">
        <v>15</v>
      </c>
      <c r="AZ33" s="4"/>
      <c r="BA33" s="5">
        <v>15</v>
      </c>
      <c r="BB33" s="5">
        <v>17</v>
      </c>
      <c r="BC33" s="4"/>
      <c r="BD33" s="4"/>
      <c r="BE33" s="52"/>
      <c r="BF33" s="52"/>
      <c r="BG33" s="4"/>
      <c r="BH33" s="4"/>
      <c r="BI33" s="5"/>
      <c r="BJ33" s="5">
        <v>16.25</v>
      </c>
      <c r="BK33" s="4">
        <v>19</v>
      </c>
      <c r="BL33" s="4">
        <v>11</v>
      </c>
      <c r="BM33" s="5">
        <v>17.32</v>
      </c>
      <c r="BN33" s="5">
        <v>22.18</v>
      </c>
    </row>
    <row r="34" spans="1:66" ht="15" customHeight="1" x14ac:dyDescent="0.25">
      <c r="A34" s="21" t="s">
        <v>44</v>
      </c>
      <c r="B34" s="21" t="s">
        <v>50</v>
      </c>
      <c r="C34" s="4">
        <v>27</v>
      </c>
      <c r="D34" s="4">
        <v>7</v>
      </c>
      <c r="E34" s="5">
        <v>19.690000000000001</v>
      </c>
      <c r="F34" s="5">
        <v>21.74</v>
      </c>
      <c r="G34" s="4"/>
      <c r="H34" s="4"/>
      <c r="I34" s="5"/>
      <c r="J34" s="5"/>
      <c r="K34" s="4"/>
      <c r="L34" s="4"/>
      <c r="M34" s="5">
        <v>17.68</v>
      </c>
      <c r="N34" s="5">
        <v>22.5</v>
      </c>
      <c r="O34" s="4"/>
      <c r="P34" s="4"/>
      <c r="Q34" s="5"/>
      <c r="R34" s="5"/>
      <c r="S34" s="4"/>
      <c r="T34" s="4" t="s">
        <v>114</v>
      </c>
      <c r="U34" s="5">
        <v>22.48</v>
      </c>
      <c r="V34" s="5">
        <v>29.51</v>
      </c>
      <c r="W34" s="4"/>
      <c r="X34" s="4"/>
      <c r="Y34" s="5"/>
      <c r="Z34" s="5"/>
      <c r="AA34" s="4"/>
      <c r="AB34" s="4"/>
      <c r="AC34" s="5"/>
      <c r="AD34" s="5"/>
      <c r="AE34" s="4"/>
      <c r="AF34" s="4"/>
      <c r="AG34" s="5"/>
      <c r="AH34" s="5"/>
      <c r="AI34" s="4"/>
      <c r="AJ34" s="4"/>
      <c r="AK34" s="5"/>
      <c r="AL34" s="5"/>
      <c r="AM34" s="4"/>
      <c r="AN34" s="4"/>
      <c r="AO34" s="5"/>
      <c r="AP34" s="5"/>
      <c r="AQ34" s="4"/>
      <c r="AR34" s="4"/>
      <c r="AS34" s="5"/>
      <c r="AT34" s="5"/>
      <c r="AU34" s="4">
        <v>18</v>
      </c>
      <c r="AV34" s="4" t="s">
        <v>114</v>
      </c>
      <c r="AW34" s="5" t="s">
        <v>1</v>
      </c>
      <c r="AX34" s="5">
        <v>26.95</v>
      </c>
      <c r="AY34" s="4"/>
      <c r="AZ34" s="4"/>
      <c r="BA34" s="5"/>
      <c r="BB34" s="5"/>
      <c r="BC34" s="4"/>
      <c r="BD34" s="4"/>
      <c r="BE34" s="52"/>
      <c r="BF34" s="52"/>
      <c r="BG34" s="4"/>
      <c r="BH34" s="4"/>
      <c r="BI34" s="5"/>
      <c r="BJ34" s="5"/>
      <c r="BK34" s="4"/>
      <c r="BL34" s="4"/>
      <c r="BM34" s="5"/>
      <c r="BN34" s="5"/>
    </row>
    <row r="35" spans="1:66" ht="15" customHeight="1" x14ac:dyDescent="0.25">
      <c r="A35" s="21" t="s">
        <v>44</v>
      </c>
      <c r="B35" s="21" t="s">
        <v>51</v>
      </c>
      <c r="C35" s="4"/>
      <c r="D35" s="4">
        <v>4</v>
      </c>
      <c r="E35" s="5">
        <v>15.63</v>
      </c>
      <c r="F35" s="5">
        <v>17.25</v>
      </c>
      <c r="G35" s="4"/>
      <c r="H35" s="4"/>
      <c r="I35" s="5"/>
      <c r="J35" s="5"/>
      <c r="K35" s="4"/>
      <c r="L35" s="4"/>
      <c r="M35" s="5"/>
      <c r="N35" s="5"/>
      <c r="O35" s="4"/>
      <c r="P35" s="4"/>
      <c r="Q35" s="5"/>
      <c r="R35" s="5"/>
      <c r="S35" s="4"/>
      <c r="T35" s="4"/>
      <c r="U35" s="5"/>
      <c r="V35" s="5"/>
      <c r="W35" s="4"/>
      <c r="X35" s="4"/>
      <c r="Y35" s="5"/>
      <c r="Z35" s="5"/>
      <c r="AA35" s="4"/>
      <c r="AB35" s="4"/>
      <c r="AC35" s="5"/>
      <c r="AD35" s="5"/>
      <c r="AE35" s="4"/>
      <c r="AF35" s="4"/>
      <c r="AG35" s="5"/>
      <c r="AH35" s="5"/>
      <c r="AI35" s="4"/>
      <c r="AJ35" s="4"/>
      <c r="AK35" s="5"/>
      <c r="AL35" s="5"/>
      <c r="AM35" s="4"/>
      <c r="AN35" s="4"/>
      <c r="AO35" s="5"/>
      <c r="AP35" s="5"/>
      <c r="AQ35" s="4"/>
      <c r="AR35" s="4"/>
      <c r="AS35" s="5"/>
      <c r="AT35" s="5"/>
      <c r="AU35" s="4">
        <v>16</v>
      </c>
      <c r="AV35" s="4" t="s">
        <v>119</v>
      </c>
      <c r="AW35" s="5"/>
      <c r="AX35" s="5">
        <v>19.600000000000001</v>
      </c>
      <c r="AY35" s="4"/>
      <c r="AZ35" s="4"/>
      <c r="BA35" s="5"/>
      <c r="BB35" s="5"/>
      <c r="BC35" s="4"/>
      <c r="BD35" s="4"/>
      <c r="BE35" s="52"/>
      <c r="BF35" s="52"/>
      <c r="BG35" s="4"/>
      <c r="BH35" s="4"/>
      <c r="BI35" s="5"/>
      <c r="BJ35" s="5"/>
      <c r="BK35" s="4"/>
      <c r="BL35" s="4"/>
      <c r="BM35" s="5"/>
      <c r="BN35" s="5"/>
    </row>
    <row r="36" spans="1:66" ht="15" customHeight="1" x14ac:dyDescent="0.25">
      <c r="A36" s="21" t="s">
        <v>52</v>
      </c>
      <c r="B36" s="21" t="s">
        <v>53</v>
      </c>
      <c r="C36" s="4">
        <v>40</v>
      </c>
      <c r="D36" s="4"/>
      <c r="E36" s="5"/>
      <c r="F36" s="5">
        <v>33.67</v>
      </c>
      <c r="G36" s="4"/>
      <c r="H36" s="4"/>
      <c r="I36" s="5"/>
      <c r="J36" s="5"/>
      <c r="K36" s="4"/>
      <c r="L36" s="4"/>
      <c r="M36" s="5"/>
      <c r="N36" s="5"/>
      <c r="O36" s="4"/>
      <c r="P36" s="4"/>
      <c r="Q36" s="5">
        <v>39.159999999999997</v>
      </c>
      <c r="R36" s="5">
        <v>49.99</v>
      </c>
      <c r="S36" s="4"/>
      <c r="T36" s="4"/>
      <c r="U36" s="5"/>
      <c r="V36" s="5"/>
      <c r="W36" s="4">
        <v>40</v>
      </c>
      <c r="X36" s="4"/>
      <c r="Y36" s="5"/>
      <c r="Z36" s="5">
        <v>30.63</v>
      </c>
      <c r="AA36" s="4">
        <v>37.5</v>
      </c>
      <c r="AB36" s="4"/>
      <c r="AC36" s="5">
        <v>35.200000000000003</v>
      </c>
      <c r="AD36" s="5">
        <v>45.01</v>
      </c>
      <c r="AE36" s="4"/>
      <c r="AF36" s="4"/>
      <c r="AG36" s="5"/>
      <c r="AH36" s="5"/>
      <c r="AI36" s="4"/>
      <c r="AJ36" s="4"/>
      <c r="AK36" s="5"/>
      <c r="AL36" s="5"/>
      <c r="AM36" s="4"/>
      <c r="AN36" s="4"/>
      <c r="AO36" s="5"/>
      <c r="AP36" s="5"/>
      <c r="AQ36" s="4"/>
      <c r="AR36" s="4"/>
      <c r="AS36" s="5"/>
      <c r="AT36" s="5"/>
      <c r="AU36" s="4"/>
      <c r="AV36" s="4"/>
      <c r="AW36" s="5"/>
      <c r="AX36" s="5"/>
      <c r="AY36" s="4"/>
      <c r="AZ36" s="4"/>
      <c r="BA36" s="5"/>
      <c r="BB36" s="5"/>
      <c r="BC36" s="4"/>
      <c r="BD36" s="4"/>
      <c r="BE36" s="52"/>
      <c r="BF36" s="52"/>
      <c r="BG36" s="4"/>
      <c r="BH36" s="4"/>
      <c r="BI36" s="5"/>
      <c r="BJ36" s="5"/>
      <c r="BK36" s="4">
        <v>40</v>
      </c>
      <c r="BL36" s="4">
        <v>5</v>
      </c>
      <c r="BM36" s="5">
        <v>31.37</v>
      </c>
      <c r="BN36" s="5">
        <v>40.159999999999997</v>
      </c>
    </row>
    <row r="37" spans="1:66" ht="15" customHeight="1" x14ac:dyDescent="0.25">
      <c r="A37" s="21" t="s">
        <v>52</v>
      </c>
      <c r="B37" s="21" t="s">
        <v>54</v>
      </c>
      <c r="C37" s="4">
        <v>40</v>
      </c>
      <c r="D37" s="4"/>
      <c r="E37" s="5"/>
      <c r="F37" s="5">
        <v>23.97</v>
      </c>
      <c r="G37" s="4"/>
      <c r="H37" s="4"/>
      <c r="I37" s="5"/>
      <c r="J37" s="5"/>
      <c r="K37" s="4"/>
      <c r="L37" s="4"/>
      <c r="M37" s="5"/>
      <c r="N37" s="5"/>
      <c r="O37" s="4"/>
      <c r="P37" s="4"/>
      <c r="Q37" s="5"/>
      <c r="R37" s="5"/>
      <c r="S37" s="4"/>
      <c r="T37" s="4"/>
      <c r="U37" s="5"/>
      <c r="V37" s="5"/>
      <c r="W37" s="4"/>
      <c r="X37" s="4"/>
      <c r="Y37" s="5"/>
      <c r="Z37" s="5"/>
      <c r="AA37" s="4"/>
      <c r="AB37" s="4"/>
      <c r="AC37" s="5"/>
      <c r="AD37" s="5"/>
      <c r="AE37" s="4"/>
      <c r="AF37" s="4"/>
      <c r="AG37" s="5"/>
      <c r="AH37" s="5"/>
      <c r="AI37" s="4"/>
      <c r="AJ37" s="4" t="s">
        <v>120</v>
      </c>
      <c r="AK37" s="5">
        <v>22.05</v>
      </c>
      <c r="AL37" s="5">
        <v>24.9</v>
      </c>
      <c r="AM37" s="4"/>
      <c r="AN37" s="4"/>
      <c r="AO37" s="5"/>
      <c r="AP37" s="5"/>
      <c r="AQ37" s="4"/>
      <c r="AR37" s="4"/>
      <c r="AS37" s="5"/>
      <c r="AT37" s="5"/>
      <c r="AU37" s="4"/>
      <c r="AV37" s="4"/>
      <c r="AW37" s="5"/>
      <c r="AX37" s="5"/>
      <c r="AY37" s="4"/>
      <c r="AZ37" s="4"/>
      <c r="BA37" s="5"/>
      <c r="BB37" s="5"/>
      <c r="BC37" s="4"/>
      <c r="BD37" s="4"/>
      <c r="BE37" s="52"/>
      <c r="BF37" s="52"/>
      <c r="BG37" s="4"/>
      <c r="BH37" s="4"/>
      <c r="BI37" s="5"/>
      <c r="BJ37" s="5"/>
      <c r="BK37" s="4"/>
      <c r="BL37" s="4"/>
      <c r="BM37" s="5"/>
      <c r="BN37" s="5"/>
    </row>
    <row r="38" spans="1:66" ht="15" customHeight="1" x14ac:dyDescent="0.25">
      <c r="A38" s="21" t="s">
        <v>52</v>
      </c>
      <c r="B38" s="21" t="s">
        <v>55</v>
      </c>
      <c r="C38" s="4">
        <v>40</v>
      </c>
      <c r="D38" s="4"/>
      <c r="E38" s="5"/>
      <c r="F38" s="5">
        <v>25.19</v>
      </c>
      <c r="G38" s="4"/>
      <c r="H38" s="4"/>
      <c r="I38" s="5"/>
      <c r="J38" s="5"/>
      <c r="K38" s="4"/>
      <c r="L38" s="4"/>
      <c r="M38" s="5"/>
      <c r="N38" s="5"/>
      <c r="O38" s="4"/>
      <c r="P38" s="4"/>
      <c r="Q38" s="5"/>
      <c r="R38" s="5"/>
      <c r="S38" s="4"/>
      <c r="T38" s="4"/>
      <c r="U38" s="5"/>
      <c r="V38" s="5"/>
      <c r="W38" s="4"/>
      <c r="X38" s="4"/>
      <c r="Y38" s="5"/>
      <c r="Z38" s="5"/>
      <c r="AA38" s="4"/>
      <c r="AB38" s="4"/>
      <c r="AC38" s="5"/>
      <c r="AD38" s="5"/>
      <c r="AE38" s="4"/>
      <c r="AF38" s="4"/>
      <c r="AG38" s="5"/>
      <c r="AH38" s="5"/>
      <c r="AI38" s="4"/>
      <c r="AJ38" s="4"/>
      <c r="AK38" s="5"/>
      <c r="AL38" s="5"/>
      <c r="AM38" s="4"/>
      <c r="AN38" s="4"/>
      <c r="AO38" s="5"/>
      <c r="AP38" s="5"/>
      <c r="AQ38" s="4"/>
      <c r="AR38" s="4"/>
      <c r="AS38" s="5"/>
      <c r="AT38" s="5"/>
      <c r="AU38" s="4"/>
      <c r="AV38" s="4"/>
      <c r="AW38" s="5"/>
      <c r="AX38" s="5"/>
      <c r="AY38" s="4"/>
      <c r="AZ38" s="4"/>
      <c r="BA38" s="5"/>
      <c r="BB38" s="5"/>
      <c r="BC38" s="4"/>
      <c r="BD38" s="4"/>
      <c r="BE38" s="52"/>
      <c r="BF38" s="52"/>
      <c r="BG38" s="4"/>
      <c r="BH38" s="4"/>
      <c r="BI38" s="5"/>
      <c r="BJ38" s="5"/>
      <c r="BK38" s="4"/>
      <c r="BL38" s="4"/>
      <c r="BM38" s="5"/>
      <c r="BN38" s="5"/>
    </row>
    <row r="39" spans="1:66" ht="15" customHeight="1" x14ac:dyDescent="0.25">
      <c r="A39" s="21" t="s">
        <v>56</v>
      </c>
      <c r="B39" s="21" t="s">
        <v>57</v>
      </c>
      <c r="C39" s="4">
        <v>40</v>
      </c>
      <c r="D39" s="4"/>
      <c r="E39" s="5"/>
      <c r="F39" s="5">
        <v>50.38</v>
      </c>
      <c r="G39" s="4">
        <v>40</v>
      </c>
      <c r="H39" s="4"/>
      <c r="I39" s="5"/>
      <c r="J39" s="5">
        <v>74.52</v>
      </c>
      <c r="K39" s="4"/>
      <c r="L39" s="4"/>
      <c r="M39" s="5"/>
      <c r="N39" s="5">
        <v>45.19</v>
      </c>
      <c r="O39" s="4"/>
      <c r="P39" s="4"/>
      <c r="Q39" s="5"/>
      <c r="R39" s="5"/>
      <c r="S39" s="4"/>
      <c r="T39" s="4"/>
      <c r="U39" s="5"/>
      <c r="V39" s="5"/>
      <c r="W39" s="4">
        <v>45</v>
      </c>
      <c r="X39" s="4"/>
      <c r="Y39" s="5"/>
      <c r="Z39" s="5">
        <v>37.99</v>
      </c>
      <c r="AA39" s="4">
        <v>37.5</v>
      </c>
      <c r="AB39" s="4"/>
      <c r="AC39" s="5"/>
      <c r="AD39" s="5">
        <v>78.2</v>
      </c>
      <c r="AE39" s="4">
        <v>40</v>
      </c>
      <c r="AF39" s="4" t="s">
        <v>160</v>
      </c>
      <c r="AG39" s="5">
        <v>39.82</v>
      </c>
      <c r="AH39" s="5">
        <v>51.52</v>
      </c>
      <c r="AI39" s="4">
        <v>40</v>
      </c>
      <c r="AJ39" s="4"/>
      <c r="AK39" s="5"/>
      <c r="AL39" s="5">
        <v>47.28</v>
      </c>
      <c r="AM39" s="4">
        <v>19</v>
      </c>
      <c r="AN39" s="4"/>
      <c r="AO39" s="5"/>
      <c r="AP39" s="5">
        <v>30.24</v>
      </c>
      <c r="AQ39" s="4">
        <v>40</v>
      </c>
      <c r="AR39" s="4">
        <v>14</v>
      </c>
      <c r="AS39" s="5">
        <v>34.979999999999997</v>
      </c>
      <c r="AT39" s="5">
        <v>42.73</v>
      </c>
      <c r="AU39" s="4">
        <v>40</v>
      </c>
      <c r="AV39" s="4" t="s">
        <v>117</v>
      </c>
      <c r="AW39" s="5"/>
      <c r="AX39" s="5">
        <v>39.93</v>
      </c>
      <c r="AY39" s="4">
        <v>40</v>
      </c>
      <c r="AZ39" s="4"/>
      <c r="BA39" s="5"/>
      <c r="BB39" s="5">
        <v>49.52</v>
      </c>
      <c r="BC39" s="4">
        <v>18</v>
      </c>
      <c r="BD39" s="55" t="s">
        <v>1</v>
      </c>
      <c r="BE39" s="52"/>
      <c r="BF39" s="52">
        <v>20.99</v>
      </c>
      <c r="BG39" s="4"/>
      <c r="BH39" s="4"/>
      <c r="BI39" s="5"/>
      <c r="BJ39" s="5"/>
      <c r="BK39" s="4"/>
      <c r="BL39" s="4"/>
      <c r="BM39" s="5"/>
      <c r="BN39" s="5"/>
    </row>
    <row r="40" spans="1:66" ht="15" customHeight="1" x14ac:dyDescent="0.25">
      <c r="A40" s="21" t="s">
        <v>56</v>
      </c>
      <c r="B40" s="21" t="s">
        <v>58</v>
      </c>
      <c r="C40" s="4">
        <v>40</v>
      </c>
      <c r="D40" s="4"/>
      <c r="E40" s="5"/>
      <c r="F40" s="5">
        <v>35.93</v>
      </c>
      <c r="G40" s="4"/>
      <c r="H40" s="4"/>
      <c r="I40" s="5"/>
      <c r="J40" s="5"/>
      <c r="K40" s="4"/>
      <c r="L40" s="4"/>
      <c r="M40" s="5"/>
      <c r="N40" s="5"/>
      <c r="O40" s="4"/>
      <c r="P40" s="4"/>
      <c r="Q40" s="5"/>
      <c r="R40" s="5"/>
      <c r="S40" s="4"/>
      <c r="T40" s="4"/>
      <c r="U40" s="5"/>
      <c r="V40" s="5"/>
      <c r="W40" s="4">
        <v>40</v>
      </c>
      <c r="X40" s="4"/>
      <c r="Y40" s="5"/>
      <c r="Z40" s="5">
        <v>29.81</v>
      </c>
      <c r="AA40" s="4">
        <v>40</v>
      </c>
      <c r="AB40" s="4"/>
      <c r="AC40" s="5"/>
      <c r="AD40" s="5">
        <v>44.39</v>
      </c>
      <c r="AE40" s="4">
        <v>40</v>
      </c>
      <c r="AF40" s="4" t="s">
        <v>158</v>
      </c>
      <c r="AG40" s="5">
        <v>34.21</v>
      </c>
      <c r="AH40" s="5"/>
      <c r="AI40" s="4">
        <v>40</v>
      </c>
      <c r="AJ40" s="4"/>
      <c r="AK40" s="5">
        <v>33.28</v>
      </c>
      <c r="AL40" s="5">
        <v>37.4</v>
      </c>
      <c r="AM40" s="4">
        <v>8</v>
      </c>
      <c r="AN40" s="4"/>
      <c r="AO40" s="5"/>
      <c r="AP40" s="5">
        <v>22.87</v>
      </c>
      <c r="AQ40" s="4">
        <v>40</v>
      </c>
      <c r="AR40" s="4">
        <v>9</v>
      </c>
      <c r="AS40" s="5">
        <v>26.4</v>
      </c>
      <c r="AT40" s="5">
        <v>32.25</v>
      </c>
      <c r="AU40" s="4"/>
      <c r="AV40" s="4"/>
      <c r="AW40" s="5">
        <v>25.23</v>
      </c>
      <c r="AX40" s="5">
        <v>32.56</v>
      </c>
      <c r="AY40" s="4">
        <v>40</v>
      </c>
      <c r="AZ40" s="4"/>
      <c r="BA40" s="5"/>
      <c r="BB40" s="5">
        <v>34.43</v>
      </c>
      <c r="BC40" s="4">
        <v>16</v>
      </c>
      <c r="BD40" s="55" t="s">
        <v>1</v>
      </c>
      <c r="BE40" s="52"/>
      <c r="BF40" s="52">
        <v>19.27</v>
      </c>
      <c r="BG40" s="4"/>
      <c r="BH40" s="4"/>
      <c r="BI40" s="5"/>
      <c r="BJ40" s="5"/>
      <c r="BK40" s="4"/>
      <c r="BL40" s="4"/>
      <c r="BM40" s="5"/>
      <c r="BN40" s="5"/>
    </row>
    <row r="41" spans="1:66" ht="15" customHeight="1" x14ac:dyDescent="0.25">
      <c r="A41" s="21" t="s">
        <v>56</v>
      </c>
      <c r="B41" s="21" t="s">
        <v>59</v>
      </c>
      <c r="C41" s="4">
        <v>40</v>
      </c>
      <c r="D41" s="4"/>
      <c r="E41" s="5"/>
      <c r="F41" s="5">
        <v>41.57</v>
      </c>
      <c r="G41" s="4"/>
      <c r="H41" s="4"/>
      <c r="I41" s="5"/>
      <c r="J41" s="5"/>
      <c r="K41" s="4"/>
      <c r="L41" s="4"/>
      <c r="M41" s="5"/>
      <c r="N41" s="5"/>
      <c r="O41" s="4"/>
      <c r="P41" s="4"/>
      <c r="Q41" s="5">
        <v>41</v>
      </c>
      <c r="R41" s="5">
        <v>47.59</v>
      </c>
      <c r="S41" s="4"/>
      <c r="T41" s="4"/>
      <c r="U41" s="5"/>
      <c r="V41" s="5"/>
      <c r="W41" s="4"/>
      <c r="X41" s="4"/>
      <c r="Y41" s="5"/>
      <c r="Z41" s="5"/>
      <c r="AA41" s="4">
        <v>40</v>
      </c>
      <c r="AB41" s="4"/>
      <c r="AC41" s="5"/>
      <c r="AD41" s="5">
        <v>53.44</v>
      </c>
      <c r="AE41" s="4"/>
      <c r="AF41" s="4"/>
      <c r="AG41" s="5"/>
      <c r="AH41" s="5"/>
      <c r="AI41" s="4"/>
      <c r="AJ41" s="4" t="s">
        <v>221</v>
      </c>
      <c r="AK41" s="5">
        <v>38.979999999999997</v>
      </c>
      <c r="AL41" s="5">
        <v>43.25</v>
      </c>
      <c r="AM41" s="4" t="s">
        <v>1</v>
      </c>
      <c r="AN41" s="4"/>
      <c r="AO41" s="5"/>
      <c r="AP41" s="5"/>
      <c r="AQ41" s="4"/>
      <c r="AR41" s="4"/>
      <c r="AS41" s="5"/>
      <c r="AT41" s="5"/>
      <c r="AU41" s="4"/>
      <c r="AV41" s="4"/>
      <c r="AW41" s="5"/>
      <c r="AX41" s="5"/>
      <c r="AY41" s="4"/>
      <c r="AZ41" s="4"/>
      <c r="BA41" s="5"/>
      <c r="BB41" s="5"/>
      <c r="BC41" s="4"/>
      <c r="BD41" s="4"/>
      <c r="BE41" s="52"/>
      <c r="BF41" s="52"/>
      <c r="BG41" s="4"/>
      <c r="BH41" s="4"/>
      <c r="BI41" s="5"/>
      <c r="BJ41" s="5"/>
      <c r="BK41" s="4"/>
      <c r="BL41" s="4"/>
      <c r="BM41" s="5"/>
      <c r="BN41" s="5"/>
    </row>
    <row r="42" spans="1:66" ht="15" customHeight="1" x14ac:dyDescent="0.25">
      <c r="A42" s="21" t="s">
        <v>56</v>
      </c>
      <c r="B42" s="21" t="s">
        <v>60</v>
      </c>
      <c r="C42" s="4">
        <v>40</v>
      </c>
      <c r="D42" s="4"/>
      <c r="E42" s="5"/>
      <c r="F42" s="5">
        <v>28.75</v>
      </c>
      <c r="G42" s="4"/>
      <c r="H42" s="4"/>
      <c r="I42" s="5"/>
      <c r="J42" s="5"/>
      <c r="K42" s="4"/>
      <c r="L42" s="4"/>
      <c r="M42" s="5"/>
      <c r="N42" s="5"/>
      <c r="O42" s="4"/>
      <c r="P42" s="4"/>
      <c r="Q42" s="5"/>
      <c r="R42" s="5"/>
      <c r="S42" s="4"/>
      <c r="T42" s="4"/>
      <c r="U42" s="5"/>
      <c r="V42" s="5"/>
      <c r="W42" s="4">
        <v>40</v>
      </c>
      <c r="X42" s="4"/>
      <c r="Y42" s="5">
        <v>22.44</v>
      </c>
      <c r="Z42" s="5">
        <v>29.03</v>
      </c>
      <c r="AA42" s="4">
        <v>40</v>
      </c>
      <c r="AB42" s="4"/>
      <c r="AC42" s="5"/>
      <c r="AD42" s="5">
        <v>34.24</v>
      </c>
      <c r="AE42" s="4">
        <v>40</v>
      </c>
      <c r="AF42" s="4" t="s">
        <v>158</v>
      </c>
      <c r="AG42" s="5">
        <v>26.86</v>
      </c>
      <c r="AH42" s="5">
        <v>28.46</v>
      </c>
      <c r="AI42" s="4">
        <v>40</v>
      </c>
      <c r="AJ42" s="4"/>
      <c r="AK42" s="5">
        <v>24.59</v>
      </c>
      <c r="AL42" s="5">
        <v>32.35</v>
      </c>
      <c r="AM42" s="4">
        <v>40</v>
      </c>
      <c r="AN42" s="4"/>
      <c r="AO42" s="5"/>
      <c r="AP42" s="5">
        <v>25.02</v>
      </c>
      <c r="AQ42" s="4">
        <v>40</v>
      </c>
      <c r="AR42" s="4">
        <v>7</v>
      </c>
      <c r="AS42" s="5">
        <v>22.22</v>
      </c>
      <c r="AT42" s="5">
        <v>27.15</v>
      </c>
      <c r="AU42" s="4"/>
      <c r="AV42" s="4"/>
      <c r="AW42" s="5">
        <v>22.94</v>
      </c>
      <c r="AX42" s="5">
        <v>29.6</v>
      </c>
      <c r="AY42" s="4">
        <v>40</v>
      </c>
      <c r="AZ42" s="4"/>
      <c r="BA42" s="5">
        <v>25.82</v>
      </c>
      <c r="BB42" s="5">
        <v>29.94</v>
      </c>
      <c r="BC42" s="4">
        <v>6</v>
      </c>
      <c r="BD42" s="55" t="s">
        <v>1</v>
      </c>
      <c r="BE42" s="52"/>
      <c r="BF42" s="52">
        <v>17.71</v>
      </c>
      <c r="BG42" s="4"/>
      <c r="BH42" s="4"/>
      <c r="BI42" s="5"/>
      <c r="BJ42" s="5"/>
      <c r="BK42" s="4"/>
      <c r="BL42" s="4"/>
      <c r="BM42" s="5"/>
      <c r="BN42" s="5"/>
    </row>
    <row r="43" spans="1:66" ht="15" customHeight="1" x14ac:dyDescent="0.25">
      <c r="A43" s="21" t="s">
        <v>56</v>
      </c>
      <c r="B43" s="21" t="s">
        <v>16</v>
      </c>
      <c r="C43" s="4">
        <v>40</v>
      </c>
      <c r="D43" s="4"/>
      <c r="E43" s="5"/>
      <c r="F43" s="5">
        <v>19.559999999999999</v>
      </c>
      <c r="G43" s="4"/>
      <c r="H43" s="4"/>
      <c r="I43" s="5"/>
      <c r="J43" s="5"/>
      <c r="K43" s="4"/>
      <c r="L43" s="4"/>
      <c r="M43" s="5">
        <v>21.91</v>
      </c>
      <c r="N43" s="5">
        <v>27.77</v>
      </c>
      <c r="O43" s="4"/>
      <c r="P43" s="4"/>
      <c r="Q43" s="5">
        <v>30.26</v>
      </c>
      <c r="R43" s="5">
        <v>38.64</v>
      </c>
      <c r="S43" s="4"/>
      <c r="T43" s="4"/>
      <c r="U43" s="5"/>
      <c r="V43" s="5"/>
      <c r="W43" s="4">
        <v>40</v>
      </c>
      <c r="X43" s="4"/>
      <c r="Y43" s="5"/>
      <c r="Z43" s="5">
        <v>29.81</v>
      </c>
      <c r="AA43" s="4"/>
      <c r="AB43" s="4"/>
      <c r="AC43" s="5"/>
      <c r="AD43" s="5"/>
      <c r="AE43" s="4"/>
      <c r="AF43" s="4" t="s">
        <v>114</v>
      </c>
      <c r="AG43" s="5">
        <v>16.809999999999999</v>
      </c>
      <c r="AH43" s="5">
        <v>21.75</v>
      </c>
      <c r="AI43" s="4"/>
      <c r="AJ43" s="4"/>
      <c r="AK43" s="5"/>
      <c r="AL43" s="5"/>
      <c r="AM43" s="4"/>
      <c r="AN43" s="4"/>
      <c r="AO43" s="5"/>
      <c r="AP43" s="5"/>
      <c r="AQ43" s="4">
        <v>40</v>
      </c>
      <c r="AR43" s="4">
        <v>5</v>
      </c>
      <c r="AS43" s="5">
        <v>18.7</v>
      </c>
      <c r="AT43" s="5">
        <v>22.85</v>
      </c>
      <c r="AU43" s="4">
        <v>30</v>
      </c>
      <c r="AV43" s="4" t="s">
        <v>137</v>
      </c>
      <c r="AW43" s="5" t="s">
        <v>1</v>
      </c>
      <c r="AX43" s="5">
        <v>20.61</v>
      </c>
      <c r="AY43" s="4"/>
      <c r="AZ43" s="4"/>
      <c r="BA43" s="5"/>
      <c r="BB43" s="5"/>
      <c r="BC43" s="4"/>
      <c r="BD43" s="4"/>
      <c r="BE43" s="52"/>
      <c r="BF43" s="52"/>
      <c r="BG43" s="4"/>
      <c r="BH43" s="4"/>
      <c r="BI43" s="5"/>
      <c r="BJ43" s="5"/>
      <c r="BK43" s="4"/>
      <c r="BL43" s="4"/>
      <c r="BM43" s="5"/>
      <c r="BN43" s="5"/>
    </row>
    <row r="44" spans="1:66" ht="15" customHeight="1" x14ac:dyDescent="0.25">
      <c r="A44" s="21" t="s">
        <v>61</v>
      </c>
      <c r="B44" s="21" t="s">
        <v>62</v>
      </c>
      <c r="C44" s="4">
        <v>40</v>
      </c>
      <c r="D44" s="4"/>
      <c r="E44" s="5"/>
      <c r="F44" s="5">
        <v>25.45</v>
      </c>
      <c r="G44" s="4"/>
      <c r="H44" s="4"/>
      <c r="I44" s="5"/>
      <c r="J44" s="5"/>
      <c r="K44" s="4">
        <v>40</v>
      </c>
      <c r="L44" s="4"/>
      <c r="M44" s="5">
        <v>24.11</v>
      </c>
      <c r="N44" s="5">
        <v>30.67</v>
      </c>
      <c r="O44" s="4"/>
      <c r="P44" s="4"/>
      <c r="Q44" s="5"/>
      <c r="R44" s="5"/>
      <c r="S44" s="4"/>
      <c r="T44" s="4" t="s">
        <v>113</v>
      </c>
      <c r="U44" s="5">
        <v>37.61</v>
      </c>
      <c r="V44" s="5">
        <v>49.34</v>
      </c>
      <c r="W44" s="4" t="s">
        <v>235</v>
      </c>
      <c r="X44" s="4"/>
      <c r="Y44" s="5"/>
      <c r="Z44" s="5"/>
      <c r="AA44" s="4">
        <v>37.5</v>
      </c>
      <c r="AB44" s="4"/>
      <c r="AC44" s="5">
        <v>35.200000000000003</v>
      </c>
      <c r="AD44" s="5">
        <v>40.270000000000003</v>
      </c>
      <c r="AE44" s="4">
        <v>32</v>
      </c>
      <c r="AF44" s="4" t="s">
        <v>162</v>
      </c>
      <c r="AG44" s="5">
        <v>25.87</v>
      </c>
      <c r="AH44" s="5">
        <v>33.47</v>
      </c>
      <c r="AI44" s="4">
        <v>35</v>
      </c>
      <c r="AJ44" s="4" t="s">
        <v>113</v>
      </c>
      <c r="AK44" s="5">
        <v>30.79</v>
      </c>
      <c r="AL44" s="5">
        <v>37.700000000000003</v>
      </c>
      <c r="AM44" s="4"/>
      <c r="AN44" s="4"/>
      <c r="AO44" s="5"/>
      <c r="AP44" s="5"/>
      <c r="AQ44" s="4">
        <v>40</v>
      </c>
      <c r="AR44" s="4">
        <v>7</v>
      </c>
      <c r="AS44" s="5">
        <v>22.22</v>
      </c>
      <c r="AT44" s="5">
        <v>27.15</v>
      </c>
      <c r="AU44" s="4">
        <v>30</v>
      </c>
      <c r="AV44" s="4"/>
      <c r="AW44" s="5" t="s">
        <v>1</v>
      </c>
      <c r="AX44" s="5">
        <v>34.17</v>
      </c>
      <c r="AY44" s="4">
        <v>38</v>
      </c>
      <c r="AZ44" s="4"/>
      <c r="BA44" s="5"/>
      <c r="BB44" s="5">
        <v>34.6</v>
      </c>
      <c r="BC44" s="4">
        <v>5</v>
      </c>
      <c r="BD44" s="4"/>
      <c r="BE44" s="52" t="s">
        <v>1</v>
      </c>
      <c r="BF44" s="52">
        <v>26.05</v>
      </c>
      <c r="BG44" s="4">
        <v>8</v>
      </c>
      <c r="BH44" s="4"/>
      <c r="BI44" s="5"/>
      <c r="BJ44" s="5">
        <v>32.450000000000003</v>
      </c>
      <c r="BK44" s="4">
        <v>40</v>
      </c>
      <c r="BL44" s="4">
        <v>6</v>
      </c>
      <c r="BM44" s="5">
        <v>28.42</v>
      </c>
      <c r="BN44" s="5">
        <v>36.380000000000003</v>
      </c>
    </row>
    <row r="45" spans="1:66" ht="15" customHeight="1" x14ac:dyDescent="0.25">
      <c r="A45" s="21" t="s">
        <v>61</v>
      </c>
      <c r="B45" s="21" t="s">
        <v>63</v>
      </c>
      <c r="C45" s="4">
        <v>16</v>
      </c>
      <c r="D45" s="4"/>
      <c r="E45" s="5"/>
      <c r="F45" s="5">
        <v>17.73</v>
      </c>
      <c r="G45" s="4"/>
      <c r="H45" s="4"/>
      <c r="I45" s="5"/>
      <c r="J45" s="5"/>
      <c r="K45" s="4"/>
      <c r="L45" s="4"/>
      <c r="M45" s="5">
        <v>17.68</v>
      </c>
      <c r="N45" s="5">
        <v>22.5</v>
      </c>
      <c r="O45" s="4"/>
      <c r="P45" s="4">
        <v>7</v>
      </c>
      <c r="Q45" s="5">
        <v>29.1</v>
      </c>
      <c r="R45" s="5">
        <v>37.15</v>
      </c>
      <c r="S45" s="4"/>
      <c r="T45" s="4" t="s">
        <v>114</v>
      </c>
      <c r="U45" s="5">
        <v>22.48</v>
      </c>
      <c r="V45" s="5">
        <v>29.51</v>
      </c>
      <c r="W45" s="4">
        <v>4</v>
      </c>
      <c r="X45" s="4"/>
      <c r="Y45" s="5"/>
      <c r="Z45" s="5">
        <v>24.19</v>
      </c>
      <c r="AA45" s="4">
        <v>37.5</v>
      </c>
      <c r="AB45" s="4"/>
      <c r="AC45" s="5">
        <v>24.36</v>
      </c>
      <c r="AD45" s="5">
        <v>31.18</v>
      </c>
      <c r="AE45" s="4"/>
      <c r="AF45" s="4"/>
      <c r="AG45" s="5"/>
      <c r="AH45" s="5"/>
      <c r="AI45" s="4"/>
      <c r="AJ45" s="4" t="s">
        <v>120</v>
      </c>
      <c r="AK45" s="5">
        <v>22.05</v>
      </c>
      <c r="AL45" s="5">
        <v>24.9</v>
      </c>
      <c r="AM45" s="4"/>
      <c r="AN45" s="4"/>
      <c r="AO45" s="5"/>
      <c r="AP45" s="5"/>
      <c r="AQ45" s="4"/>
      <c r="AR45" s="4"/>
      <c r="AS45" s="5"/>
      <c r="AT45" s="5"/>
      <c r="AU45" s="4"/>
      <c r="AV45" s="4"/>
      <c r="AW45" s="5"/>
      <c r="AX45" s="5"/>
      <c r="AY45" s="4">
        <v>18</v>
      </c>
      <c r="AZ45" s="4"/>
      <c r="BA45" s="5"/>
      <c r="BB45" s="5">
        <v>16.25</v>
      </c>
      <c r="BC45" s="4"/>
      <c r="BD45" s="4"/>
      <c r="BE45" s="52"/>
      <c r="BF45" s="52"/>
      <c r="BG45" s="4"/>
      <c r="BH45" s="4"/>
      <c r="BI45" s="5"/>
      <c r="BJ45" s="5"/>
      <c r="BK45" s="4">
        <v>37</v>
      </c>
      <c r="BL45" s="4">
        <v>9</v>
      </c>
      <c r="BM45" s="5">
        <v>21.12</v>
      </c>
      <c r="BN45" s="5">
        <v>27.03</v>
      </c>
    </row>
    <row r="46" spans="1:66" ht="15" customHeight="1" x14ac:dyDescent="0.25">
      <c r="A46" s="21" t="s">
        <v>61</v>
      </c>
      <c r="B46" s="21" t="s">
        <v>64</v>
      </c>
      <c r="C46" s="4">
        <v>40</v>
      </c>
      <c r="D46" s="4"/>
      <c r="E46" s="5"/>
      <c r="F46" s="5">
        <v>24.69</v>
      </c>
      <c r="G46" s="4"/>
      <c r="H46" s="4"/>
      <c r="I46" s="5"/>
      <c r="J46" s="5"/>
      <c r="K46" s="4"/>
      <c r="L46" s="4"/>
      <c r="M46" s="5"/>
      <c r="N46" s="5"/>
      <c r="O46" s="4"/>
      <c r="P46" s="4"/>
      <c r="Q46" s="5"/>
      <c r="R46" s="5"/>
      <c r="S46" s="4"/>
      <c r="T46" s="4"/>
      <c r="U46" s="5"/>
      <c r="V46" s="5"/>
      <c r="W46" s="4">
        <v>10</v>
      </c>
      <c r="X46" s="4"/>
      <c r="Y46" s="5"/>
      <c r="Z46" s="5">
        <v>32.619999999999997</v>
      </c>
      <c r="AA46" s="4">
        <v>38</v>
      </c>
      <c r="AB46" s="4"/>
      <c r="AC46" s="5"/>
      <c r="AD46" s="5">
        <v>42.07</v>
      </c>
      <c r="AE46" s="4"/>
      <c r="AF46" s="4"/>
      <c r="AG46" s="5"/>
      <c r="AH46" s="5"/>
      <c r="AI46" s="4"/>
      <c r="AJ46" s="4"/>
      <c r="AK46" s="5"/>
      <c r="AL46" s="5"/>
      <c r="AM46" s="4"/>
      <c r="AN46" s="4"/>
      <c r="AO46" s="5"/>
      <c r="AP46" s="5"/>
      <c r="AQ46" s="4">
        <v>40</v>
      </c>
      <c r="AR46" s="4">
        <v>9</v>
      </c>
      <c r="AS46" s="5">
        <v>26.4</v>
      </c>
      <c r="AT46" s="5">
        <v>32.25</v>
      </c>
      <c r="AU46" s="4"/>
      <c r="AV46" s="4"/>
      <c r="AW46" s="5"/>
      <c r="AX46" s="5"/>
      <c r="AY46" s="4">
        <v>38</v>
      </c>
      <c r="AZ46" s="4"/>
      <c r="BA46" s="5"/>
      <c r="BB46" s="5">
        <v>36.67</v>
      </c>
      <c r="BC46" s="4">
        <v>10</v>
      </c>
      <c r="BD46" s="4"/>
      <c r="BE46" s="52" t="s">
        <v>1</v>
      </c>
      <c r="BF46" s="52">
        <v>34.409999999999997</v>
      </c>
      <c r="BG46" s="4">
        <v>19</v>
      </c>
      <c r="BH46" s="4"/>
      <c r="BI46" s="5"/>
      <c r="BJ46" s="5">
        <v>21.05</v>
      </c>
      <c r="BK46" s="4"/>
      <c r="BL46" s="4"/>
      <c r="BM46" s="5"/>
      <c r="BN46" s="5"/>
    </row>
    <row r="47" spans="1:66" ht="15" customHeight="1" x14ac:dyDescent="0.25">
      <c r="A47" s="21" t="s">
        <v>61</v>
      </c>
      <c r="B47" s="21" t="s">
        <v>65</v>
      </c>
      <c r="C47" s="4">
        <v>60</v>
      </c>
      <c r="D47" s="4"/>
      <c r="E47" s="5"/>
      <c r="F47" s="5">
        <v>34.869999999999997</v>
      </c>
      <c r="G47" s="4"/>
      <c r="H47" s="4"/>
      <c r="I47" s="5"/>
      <c r="J47" s="5"/>
      <c r="K47" s="4"/>
      <c r="L47" s="4"/>
      <c r="M47" s="5"/>
      <c r="N47" s="5"/>
      <c r="O47" s="4"/>
      <c r="P47" s="4"/>
      <c r="Q47" s="5"/>
      <c r="R47" s="5"/>
      <c r="S47" s="4"/>
      <c r="T47" s="4"/>
      <c r="U47" s="5"/>
      <c r="V47" s="5"/>
      <c r="W47" s="4">
        <v>50</v>
      </c>
      <c r="X47" s="4"/>
      <c r="Y47" s="5"/>
      <c r="Z47" s="5">
        <v>37.950000000000003</v>
      </c>
      <c r="AA47" s="4"/>
      <c r="AB47" s="4"/>
      <c r="AC47" s="5"/>
      <c r="AD47" s="5"/>
      <c r="AE47" s="4">
        <v>40</v>
      </c>
      <c r="AF47" s="4" t="s">
        <v>164</v>
      </c>
      <c r="AG47" s="5">
        <v>45.79</v>
      </c>
      <c r="AH47" s="5">
        <v>59.22</v>
      </c>
      <c r="AI47" s="4">
        <v>40</v>
      </c>
      <c r="AJ47" s="4"/>
      <c r="AK47" s="5"/>
      <c r="AL47" s="5">
        <v>56.57</v>
      </c>
      <c r="AM47" s="4"/>
      <c r="AN47" s="4"/>
      <c r="AO47" s="5"/>
      <c r="AP47" s="5"/>
      <c r="AQ47" s="4">
        <v>40</v>
      </c>
      <c r="AR47" s="4">
        <v>15</v>
      </c>
      <c r="AS47" s="5">
        <v>36.72</v>
      </c>
      <c r="AT47" s="5">
        <v>44.87</v>
      </c>
      <c r="AU47" s="4">
        <v>37.5</v>
      </c>
      <c r="AV47" s="4" t="s">
        <v>117</v>
      </c>
      <c r="AW47" s="5"/>
      <c r="AX47" s="5">
        <v>47.88</v>
      </c>
      <c r="AY47" s="4">
        <v>38</v>
      </c>
      <c r="AZ47" s="4"/>
      <c r="BA47" s="5"/>
      <c r="BB47" s="5">
        <v>50.28</v>
      </c>
      <c r="BC47" s="4">
        <v>30</v>
      </c>
      <c r="BD47" s="4"/>
      <c r="BE47" s="52" t="s">
        <v>1</v>
      </c>
      <c r="BF47" s="52">
        <v>25.93</v>
      </c>
      <c r="BG47" s="4"/>
      <c r="BH47" s="4"/>
      <c r="BI47" s="5"/>
      <c r="BJ47" s="5"/>
      <c r="BK47" s="4"/>
      <c r="BL47" s="4"/>
      <c r="BM47" s="5"/>
      <c r="BN47" s="5"/>
    </row>
    <row r="48" spans="1:66" x14ac:dyDescent="0.25">
      <c r="A48" s="21" t="s">
        <v>61</v>
      </c>
      <c r="B48" s="21" t="s">
        <v>66</v>
      </c>
      <c r="C48" s="4">
        <v>40</v>
      </c>
      <c r="D48" s="4"/>
      <c r="E48" s="5"/>
      <c r="F48" s="5">
        <v>22</v>
      </c>
      <c r="G48" s="3"/>
      <c r="H48" s="3"/>
      <c r="I48" s="15"/>
      <c r="J48" s="15"/>
      <c r="K48" s="4"/>
      <c r="L48" s="4"/>
      <c r="M48" s="5"/>
      <c r="N48" s="5"/>
      <c r="O48" s="4"/>
      <c r="P48" s="4"/>
      <c r="Q48" s="5"/>
      <c r="R48" s="5"/>
      <c r="S48" s="3"/>
      <c r="T48" s="4" t="s">
        <v>118</v>
      </c>
      <c r="U48" s="5">
        <v>34.19</v>
      </c>
      <c r="V48" s="5">
        <v>44.86</v>
      </c>
      <c r="W48" s="4"/>
      <c r="X48" s="4"/>
      <c r="Y48" s="5"/>
      <c r="Z48" s="5"/>
      <c r="AA48" s="4"/>
      <c r="AB48" s="4"/>
      <c r="AC48" s="5"/>
      <c r="AD48" s="5"/>
      <c r="AE48" s="3"/>
      <c r="AF48" s="3"/>
      <c r="AG48" s="15"/>
      <c r="AH48" s="15"/>
      <c r="AI48" s="4"/>
      <c r="AJ48" s="4"/>
      <c r="AK48" s="5"/>
      <c r="AL48" s="5"/>
      <c r="AM48" s="4"/>
      <c r="AN48" s="4"/>
      <c r="AO48" s="5"/>
      <c r="AP48" s="5"/>
      <c r="AQ48" s="4"/>
      <c r="AR48" s="4"/>
      <c r="AS48" s="5"/>
      <c r="AT48" s="5"/>
      <c r="AU48" s="3"/>
      <c r="AV48" s="3"/>
      <c r="AW48" s="15"/>
      <c r="AX48" s="15"/>
      <c r="AY48" s="4">
        <v>38</v>
      </c>
      <c r="AZ48" s="4"/>
      <c r="BA48" s="5"/>
      <c r="BB48" s="5">
        <v>30.14</v>
      </c>
      <c r="BC48" s="4"/>
      <c r="BD48" s="4"/>
      <c r="BE48" s="52" t="s">
        <v>1</v>
      </c>
      <c r="BF48" s="52"/>
      <c r="BG48" s="4"/>
      <c r="BH48" s="4"/>
      <c r="BI48" s="5"/>
      <c r="BJ48" s="5"/>
      <c r="BK48" s="3"/>
      <c r="BL48" s="3"/>
      <c r="BM48" s="15"/>
      <c r="BN48" s="15"/>
    </row>
    <row r="49" spans="1:66" x14ac:dyDescent="0.25">
      <c r="A49" s="21" t="s">
        <v>67</v>
      </c>
      <c r="B49" s="21" t="s">
        <v>68</v>
      </c>
      <c r="C49" s="4">
        <v>40</v>
      </c>
      <c r="D49" s="4">
        <v>2</v>
      </c>
      <c r="E49" s="5">
        <v>18.03</v>
      </c>
      <c r="F49" s="5">
        <v>20.3</v>
      </c>
      <c r="G49" s="3"/>
      <c r="H49" s="3"/>
      <c r="I49" s="15"/>
      <c r="J49" s="15"/>
      <c r="K49" s="4"/>
      <c r="L49" s="4"/>
      <c r="M49" s="5">
        <v>23.01</v>
      </c>
      <c r="N49" s="5">
        <v>28.3</v>
      </c>
      <c r="O49" s="4"/>
      <c r="P49" s="4"/>
      <c r="Q49" s="5"/>
      <c r="R49" s="5"/>
      <c r="S49" s="3"/>
      <c r="T49" s="4"/>
      <c r="U49" s="5"/>
      <c r="V49" s="5"/>
      <c r="W49" s="4"/>
      <c r="X49" s="4"/>
      <c r="Y49" s="5"/>
      <c r="Z49" s="5"/>
      <c r="AA49" s="4">
        <v>40</v>
      </c>
      <c r="AB49" s="4"/>
      <c r="AC49" s="5"/>
      <c r="AD49" s="5">
        <v>23.94</v>
      </c>
      <c r="AE49" s="3"/>
      <c r="AF49" s="3"/>
      <c r="AG49" s="15"/>
      <c r="AH49" s="15"/>
      <c r="AI49" s="4"/>
      <c r="AJ49" s="4"/>
      <c r="AK49" s="5"/>
      <c r="AL49" s="5"/>
      <c r="AM49" s="4"/>
      <c r="AN49" s="4"/>
      <c r="AO49" s="5"/>
      <c r="AP49" s="5"/>
      <c r="AQ49" s="4"/>
      <c r="AR49" s="4"/>
      <c r="AS49" s="5"/>
      <c r="AT49" s="5"/>
      <c r="AU49" s="3"/>
      <c r="AV49" s="3"/>
      <c r="AW49" s="15"/>
      <c r="AX49" s="15"/>
      <c r="AY49" s="4"/>
      <c r="AZ49" s="4"/>
      <c r="BA49" s="5"/>
      <c r="BB49" s="5"/>
      <c r="BC49" s="4"/>
      <c r="BD49" s="4"/>
      <c r="BE49" s="52"/>
      <c r="BF49" s="52"/>
      <c r="BG49" s="4"/>
      <c r="BH49" s="4"/>
      <c r="BI49" s="5"/>
      <c r="BJ49" s="5"/>
      <c r="BK49" s="3"/>
      <c r="BL49" s="3"/>
      <c r="BM49" s="15"/>
      <c r="BN49" s="15"/>
    </row>
    <row r="50" spans="1:66" x14ac:dyDescent="0.25">
      <c r="A50" s="21" t="s">
        <v>67</v>
      </c>
      <c r="B50" s="21" t="s">
        <v>69</v>
      </c>
      <c r="C50" s="4">
        <v>40</v>
      </c>
      <c r="D50" s="4">
        <v>2</v>
      </c>
      <c r="E50" s="5">
        <v>18.03</v>
      </c>
      <c r="F50" s="5">
        <v>20.3</v>
      </c>
      <c r="G50" s="3"/>
      <c r="H50" s="3"/>
      <c r="I50" s="15"/>
      <c r="J50" s="15"/>
      <c r="K50" s="4"/>
      <c r="L50" s="4"/>
      <c r="M50" s="5"/>
      <c r="N50" s="5"/>
      <c r="O50" s="4"/>
      <c r="P50" s="4"/>
      <c r="Q50" s="5"/>
      <c r="R50" s="5"/>
      <c r="S50" s="3"/>
      <c r="T50" s="4" t="s">
        <v>119</v>
      </c>
      <c r="U50" s="5">
        <v>17</v>
      </c>
      <c r="V50" s="5">
        <v>22.32</v>
      </c>
      <c r="W50" s="4"/>
      <c r="X50" s="4"/>
      <c r="Y50" s="5"/>
      <c r="Z50" s="5"/>
      <c r="AA50" s="4">
        <v>40</v>
      </c>
      <c r="AB50" s="4"/>
      <c r="AC50" s="5"/>
      <c r="AD50" s="5">
        <v>23.86</v>
      </c>
      <c r="AE50" s="3"/>
      <c r="AF50" s="3"/>
      <c r="AG50" s="15"/>
      <c r="AH50" s="15"/>
      <c r="AI50" s="4"/>
      <c r="AJ50" s="4"/>
      <c r="AK50" s="5"/>
      <c r="AL50" s="5"/>
      <c r="AM50" s="4">
        <v>8</v>
      </c>
      <c r="AN50" s="4"/>
      <c r="AO50" s="5"/>
      <c r="AP50" s="5">
        <v>17.96</v>
      </c>
      <c r="AQ50" s="4">
        <v>40</v>
      </c>
      <c r="AR50" s="4">
        <v>5</v>
      </c>
      <c r="AS50" s="5">
        <v>18.7</v>
      </c>
      <c r="AT50" s="5">
        <v>22.85</v>
      </c>
      <c r="AU50" s="3"/>
      <c r="AV50" s="3"/>
      <c r="AW50" s="15"/>
      <c r="AX50" s="15"/>
      <c r="AY50" s="4"/>
      <c r="AZ50" s="4"/>
      <c r="BA50" s="5"/>
      <c r="BB50" s="5"/>
      <c r="BC50" s="4">
        <v>7.5</v>
      </c>
      <c r="BD50" s="55" t="s">
        <v>1</v>
      </c>
      <c r="BE50" s="52"/>
      <c r="BF50" s="52">
        <v>17</v>
      </c>
      <c r="BG50" s="4">
        <v>16</v>
      </c>
      <c r="BH50" s="4"/>
      <c r="BI50" s="5"/>
      <c r="BJ50" s="5">
        <v>16.25</v>
      </c>
      <c r="BK50" s="3"/>
      <c r="BL50" s="3"/>
      <c r="BM50" s="15"/>
      <c r="BN50" s="15"/>
    </row>
    <row r="51" spans="1:66" x14ac:dyDescent="0.25">
      <c r="A51" s="21" t="s">
        <v>67</v>
      </c>
      <c r="B51" s="21" t="s">
        <v>70</v>
      </c>
      <c r="C51" s="4">
        <v>40</v>
      </c>
      <c r="D51" s="4"/>
      <c r="E51" s="5"/>
      <c r="F51" s="5">
        <v>26.86</v>
      </c>
      <c r="G51" s="3"/>
      <c r="H51" s="3"/>
      <c r="I51" s="15"/>
      <c r="J51" s="15"/>
      <c r="K51" s="4"/>
      <c r="L51" s="4"/>
      <c r="M51" s="5"/>
      <c r="N51" s="5"/>
      <c r="O51" s="4"/>
      <c r="P51" s="4">
        <v>5</v>
      </c>
      <c r="Q51" s="5">
        <v>24.06</v>
      </c>
      <c r="R51" s="5">
        <v>30.7</v>
      </c>
      <c r="S51" s="3"/>
      <c r="T51" s="4"/>
      <c r="U51" s="5"/>
      <c r="V51" s="5"/>
      <c r="W51" s="4"/>
      <c r="X51" s="4"/>
      <c r="Y51" s="5"/>
      <c r="Z51" s="5"/>
      <c r="AA51" s="4">
        <v>40</v>
      </c>
      <c r="AB51" s="4"/>
      <c r="AC51" s="5"/>
      <c r="AD51" s="5">
        <v>25.13</v>
      </c>
      <c r="AE51" s="3"/>
      <c r="AF51" s="3"/>
      <c r="AG51" s="15"/>
      <c r="AH51" s="15"/>
      <c r="AI51" s="4"/>
      <c r="AJ51" s="4"/>
      <c r="AK51" s="5"/>
      <c r="AL51" s="5"/>
      <c r="AM51" s="4"/>
      <c r="AN51" s="4"/>
      <c r="AO51" s="5"/>
      <c r="AP51" s="5"/>
      <c r="AQ51" s="4"/>
      <c r="AR51" s="4"/>
      <c r="AS51" s="5"/>
      <c r="AT51" s="5"/>
      <c r="AU51" s="3"/>
      <c r="AV51" s="3"/>
      <c r="AW51" s="15"/>
      <c r="AX51" s="15"/>
      <c r="AY51" s="4"/>
      <c r="AZ51" s="4"/>
      <c r="BA51" s="5"/>
      <c r="BB51" s="5"/>
      <c r="BC51" s="4"/>
      <c r="BD51" s="4"/>
      <c r="BE51" s="52"/>
      <c r="BF51" s="52"/>
      <c r="BG51" s="4">
        <v>17</v>
      </c>
      <c r="BH51" s="4"/>
      <c r="BI51" s="5"/>
      <c r="BJ51" s="5">
        <v>16.93</v>
      </c>
      <c r="BK51" s="3"/>
      <c r="BL51" s="3"/>
      <c r="BM51" s="15"/>
      <c r="BN51" s="15"/>
    </row>
    <row r="52" spans="1:66" x14ac:dyDescent="0.25">
      <c r="A52" s="22" t="s">
        <v>71</v>
      </c>
      <c r="B52" s="22" t="s">
        <v>72</v>
      </c>
      <c r="C52" s="4">
        <v>40</v>
      </c>
      <c r="D52" s="4"/>
      <c r="E52" s="5"/>
      <c r="F52" s="5">
        <v>33.56</v>
      </c>
      <c r="G52" s="3"/>
      <c r="H52" s="3"/>
      <c r="I52" s="15"/>
      <c r="J52" s="15"/>
      <c r="K52" s="4"/>
      <c r="L52" s="4" t="s">
        <v>255</v>
      </c>
      <c r="M52" s="5">
        <v>25.49</v>
      </c>
      <c r="N52" s="5">
        <v>31.34</v>
      </c>
      <c r="O52" s="4"/>
      <c r="P52" s="4"/>
      <c r="Q52" s="5"/>
      <c r="R52" s="5"/>
      <c r="S52" s="3"/>
      <c r="T52" s="4"/>
      <c r="U52" s="5"/>
      <c r="V52" s="5"/>
      <c r="W52" s="4">
        <v>40</v>
      </c>
      <c r="X52" s="4"/>
      <c r="Y52" s="5"/>
      <c r="Z52" s="5">
        <v>28.97</v>
      </c>
      <c r="AA52" s="4">
        <v>37.5</v>
      </c>
      <c r="AB52" s="4"/>
      <c r="AC52" s="5"/>
      <c r="AD52" s="5">
        <v>37.619999999999997</v>
      </c>
      <c r="AE52" s="3"/>
      <c r="AF52" s="3"/>
      <c r="AG52" s="15"/>
      <c r="AH52" s="15"/>
      <c r="AI52" s="4"/>
      <c r="AJ52" s="4"/>
      <c r="AK52" s="5"/>
      <c r="AL52" s="5"/>
      <c r="AM52" s="4"/>
      <c r="AN52" s="4"/>
      <c r="AO52" s="5"/>
      <c r="AP52" s="5"/>
      <c r="AQ52" s="4"/>
      <c r="AR52" s="4"/>
      <c r="AS52" s="5"/>
      <c r="AT52" s="5"/>
      <c r="AU52" s="3"/>
      <c r="AV52" s="3"/>
      <c r="AW52" s="15"/>
      <c r="AX52" s="15"/>
      <c r="AY52" s="4"/>
      <c r="AZ52" s="4"/>
      <c r="BA52" s="5"/>
      <c r="BB52" s="5"/>
      <c r="BC52" s="4"/>
      <c r="BD52" s="4"/>
      <c r="BE52" s="52"/>
      <c r="BF52" s="52"/>
      <c r="BG52" s="4"/>
      <c r="BH52" s="4"/>
      <c r="BI52" s="5"/>
      <c r="BJ52" s="5"/>
      <c r="BK52" s="3"/>
      <c r="BL52" s="3"/>
      <c r="BM52" s="15"/>
      <c r="BN52" s="15"/>
    </row>
    <row r="53" spans="1:66" x14ac:dyDescent="0.25">
      <c r="A53" s="22" t="s">
        <v>71</v>
      </c>
      <c r="B53" s="22" t="s">
        <v>73</v>
      </c>
      <c r="C53" s="4">
        <v>40</v>
      </c>
      <c r="D53" s="4"/>
      <c r="E53" s="5"/>
      <c r="F53" s="5">
        <v>37.909999999999997</v>
      </c>
      <c r="G53" s="3"/>
      <c r="H53" s="3"/>
      <c r="I53" s="15"/>
      <c r="J53" s="15"/>
      <c r="K53" s="4"/>
      <c r="L53" s="4" t="s">
        <v>250</v>
      </c>
      <c r="M53" s="5">
        <v>28.23</v>
      </c>
      <c r="N53" s="5">
        <v>34.72</v>
      </c>
      <c r="O53" s="4"/>
      <c r="P53" s="4"/>
      <c r="Q53" s="5"/>
      <c r="R53" s="5"/>
      <c r="S53" s="3"/>
      <c r="T53" s="4" t="s">
        <v>118</v>
      </c>
      <c r="U53" s="5">
        <v>34.19</v>
      </c>
      <c r="V53" s="5">
        <v>44.86</v>
      </c>
      <c r="W53" s="4">
        <v>40</v>
      </c>
      <c r="X53" s="4"/>
      <c r="Y53" s="5"/>
      <c r="Z53" s="5">
        <v>39.479999999999997</v>
      </c>
      <c r="AA53" s="4">
        <v>37.5</v>
      </c>
      <c r="AB53" s="4"/>
      <c r="AC53" s="5"/>
      <c r="AD53" s="5">
        <v>43.69</v>
      </c>
      <c r="AE53" s="3"/>
      <c r="AF53" s="3"/>
      <c r="AG53" s="15"/>
      <c r="AH53" s="15"/>
      <c r="AI53" s="4"/>
      <c r="AJ53" s="4" t="s">
        <v>162</v>
      </c>
      <c r="AK53" s="5">
        <v>39.130000000000003</v>
      </c>
      <c r="AL53" s="5">
        <v>48.16</v>
      </c>
      <c r="AM53" s="4"/>
      <c r="AN53" s="4"/>
      <c r="AO53" s="5"/>
      <c r="AP53" s="5"/>
      <c r="AQ53" s="4">
        <v>40</v>
      </c>
      <c r="AR53" s="4">
        <v>11</v>
      </c>
      <c r="AS53" s="5">
        <v>30.21</v>
      </c>
      <c r="AT53" s="5">
        <v>36.909999999999997</v>
      </c>
      <c r="AU53" s="3"/>
      <c r="AV53" s="3"/>
      <c r="AW53" s="15"/>
      <c r="AX53" s="15"/>
      <c r="AY53" s="4"/>
      <c r="AZ53" s="4"/>
      <c r="BA53" s="5"/>
      <c r="BB53" s="5"/>
      <c r="BC53" s="4"/>
      <c r="BD53" s="4"/>
      <c r="BE53" s="52"/>
      <c r="BF53" s="52"/>
      <c r="BG53" s="4"/>
      <c r="BH53" s="4"/>
      <c r="BI53" s="5"/>
      <c r="BJ53" s="5"/>
      <c r="BK53" s="3"/>
      <c r="BL53" s="3"/>
      <c r="BM53" s="15"/>
      <c r="BN53" s="15"/>
    </row>
    <row r="54" spans="1:66" x14ac:dyDescent="0.25">
      <c r="A54" s="22" t="s">
        <v>71</v>
      </c>
      <c r="B54" s="22" t="s">
        <v>74</v>
      </c>
      <c r="C54" s="4">
        <v>40</v>
      </c>
      <c r="D54" s="4">
        <v>4</v>
      </c>
      <c r="E54" s="5">
        <v>20.96</v>
      </c>
      <c r="F54" s="5">
        <v>23.53</v>
      </c>
      <c r="G54" s="3"/>
      <c r="H54" s="3"/>
      <c r="I54" s="3"/>
      <c r="J54" s="3"/>
      <c r="K54" s="4"/>
      <c r="L54" s="4"/>
      <c r="M54" s="5"/>
      <c r="N54" s="5"/>
      <c r="O54" s="4"/>
      <c r="P54" s="4">
        <v>9</v>
      </c>
      <c r="Q54" s="4">
        <v>31.48</v>
      </c>
      <c r="R54" s="4">
        <v>40.19</v>
      </c>
      <c r="S54" s="3"/>
      <c r="T54" s="4" t="s">
        <v>120</v>
      </c>
      <c r="U54" s="4">
        <v>25.85</v>
      </c>
      <c r="V54" s="4">
        <v>33.93</v>
      </c>
      <c r="W54" s="4">
        <v>40</v>
      </c>
      <c r="X54" s="4"/>
      <c r="Y54" s="5"/>
      <c r="Z54" s="5">
        <v>24.7</v>
      </c>
      <c r="AA54" s="4">
        <v>40</v>
      </c>
      <c r="AB54" s="4"/>
      <c r="AC54" s="5">
        <v>22.76</v>
      </c>
      <c r="AD54" s="5">
        <v>23.97</v>
      </c>
      <c r="AE54" s="3"/>
      <c r="AF54" s="3"/>
      <c r="AG54" s="3"/>
      <c r="AH54" s="3"/>
      <c r="AI54" s="4"/>
      <c r="AJ54" s="4" t="s">
        <v>137</v>
      </c>
      <c r="AK54" s="5">
        <v>18.440000000000001</v>
      </c>
      <c r="AL54" s="5">
        <v>23.15</v>
      </c>
      <c r="AM54" s="4"/>
      <c r="AN54" s="4"/>
      <c r="AO54" s="4"/>
      <c r="AP54" s="4"/>
      <c r="AQ54" s="4"/>
      <c r="AR54" s="4"/>
      <c r="AS54" s="4"/>
      <c r="AT54" s="4"/>
      <c r="AU54" s="3"/>
      <c r="AV54" s="3"/>
      <c r="AW54" s="3"/>
      <c r="AX54" s="3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3"/>
      <c r="BL54" s="3"/>
      <c r="BM54" s="3"/>
      <c r="BN54" s="3"/>
    </row>
    <row r="55" spans="1:66" x14ac:dyDescent="0.25">
      <c r="A55" s="21" t="s">
        <v>71</v>
      </c>
      <c r="B55" s="21" t="s">
        <v>75</v>
      </c>
      <c r="C55" s="4">
        <v>40</v>
      </c>
      <c r="D55" s="4">
        <v>2</v>
      </c>
      <c r="E55" s="5">
        <v>18.03</v>
      </c>
      <c r="F55" s="5">
        <v>20.3</v>
      </c>
      <c r="G55" s="3"/>
      <c r="H55" s="3"/>
      <c r="I55" s="3"/>
      <c r="J55" s="3"/>
      <c r="K55" s="4"/>
      <c r="L55" s="4"/>
      <c r="M55" s="5">
        <v>20.79</v>
      </c>
      <c r="N55" s="5">
        <v>25.56</v>
      </c>
      <c r="O55" s="4"/>
      <c r="P55" s="4"/>
      <c r="Q55" s="4"/>
      <c r="R55" s="4"/>
      <c r="S55" s="3"/>
      <c r="T55" s="4"/>
      <c r="U55" s="4"/>
      <c r="V55" s="4"/>
      <c r="W55" s="4">
        <v>40</v>
      </c>
      <c r="X55" s="4"/>
      <c r="Y55" s="5"/>
      <c r="Z55" s="5">
        <v>20.21</v>
      </c>
      <c r="AA55" s="4"/>
      <c r="AB55" s="4"/>
      <c r="AC55" s="5"/>
      <c r="AD55" s="5"/>
      <c r="AE55" s="3"/>
      <c r="AF55" s="3"/>
      <c r="AG55" s="3"/>
      <c r="AH55" s="3"/>
      <c r="AI55" s="4"/>
      <c r="AJ55" s="4"/>
      <c r="AK55" s="5"/>
      <c r="AL55" s="5"/>
      <c r="AM55" s="4"/>
      <c r="AN55" s="4"/>
      <c r="AO55" s="4"/>
      <c r="AP55" s="4"/>
      <c r="AQ55" s="4">
        <v>40</v>
      </c>
      <c r="AR55" s="4">
        <v>6</v>
      </c>
      <c r="AS55" s="5">
        <v>20.38</v>
      </c>
      <c r="AT55" s="5">
        <v>24.9</v>
      </c>
      <c r="AU55" s="3"/>
      <c r="AV55" s="3"/>
      <c r="AW55" s="3"/>
      <c r="AX55" s="3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3"/>
      <c r="BL55" s="3"/>
      <c r="BM55" s="3"/>
      <c r="BN55" s="3"/>
    </row>
    <row r="56" spans="1:66" x14ac:dyDescent="0.25">
      <c r="A56" s="21" t="s">
        <v>76</v>
      </c>
      <c r="B56" s="21" t="s">
        <v>77</v>
      </c>
      <c r="C56" s="4">
        <v>40</v>
      </c>
      <c r="D56" s="4"/>
      <c r="E56" s="5"/>
      <c r="F56" s="5">
        <v>41.23</v>
      </c>
      <c r="G56" s="3"/>
      <c r="H56" s="3"/>
      <c r="I56" s="3"/>
      <c r="J56" s="3"/>
      <c r="K56" s="4"/>
      <c r="L56" s="4"/>
      <c r="M56" s="5"/>
      <c r="N56" s="5"/>
      <c r="O56" s="4"/>
      <c r="P56" s="4"/>
      <c r="Q56" s="4"/>
      <c r="R56" s="4"/>
      <c r="S56" s="3"/>
      <c r="T56" s="4"/>
      <c r="U56" s="4"/>
      <c r="V56" s="4"/>
      <c r="W56" s="4"/>
      <c r="X56" s="4"/>
      <c r="Y56" s="5"/>
      <c r="Z56" s="5"/>
      <c r="AA56" s="4"/>
      <c r="AB56" s="4"/>
      <c r="AC56" s="5"/>
      <c r="AD56" s="5"/>
      <c r="AE56" s="3"/>
      <c r="AF56" s="3"/>
      <c r="AG56" s="3"/>
      <c r="AH56" s="3"/>
      <c r="AI56" s="4"/>
      <c r="AJ56" s="4" t="s">
        <v>162</v>
      </c>
      <c r="AK56" s="5">
        <v>39.130000000000003</v>
      </c>
      <c r="AL56" s="5">
        <v>48.16</v>
      </c>
      <c r="AM56" s="4"/>
      <c r="AN56" s="4"/>
      <c r="AO56" s="4"/>
      <c r="AP56" s="4"/>
      <c r="AQ56" s="4"/>
      <c r="AR56" s="4"/>
      <c r="AS56" s="4"/>
      <c r="AT56" s="4"/>
      <c r="AU56" s="3"/>
      <c r="AV56" s="3"/>
      <c r="AW56" s="3"/>
      <c r="AX56" s="3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3"/>
      <c r="BL56" s="3"/>
      <c r="BM56" s="3"/>
      <c r="BN56" s="3"/>
    </row>
    <row r="57" spans="1:66" x14ac:dyDescent="0.25">
      <c r="A57" s="21" t="s">
        <v>76</v>
      </c>
      <c r="B57" s="21" t="s">
        <v>78</v>
      </c>
      <c r="C57" s="4">
        <v>40</v>
      </c>
      <c r="D57" s="4">
        <v>1</v>
      </c>
      <c r="E57" s="5">
        <v>18.95</v>
      </c>
      <c r="F57" s="5">
        <v>21.34</v>
      </c>
      <c r="G57" s="3"/>
      <c r="H57" s="3"/>
      <c r="I57" s="3"/>
      <c r="J57" s="3"/>
      <c r="K57" s="4"/>
      <c r="L57" s="4"/>
      <c r="M57" s="5"/>
      <c r="N57" s="5"/>
      <c r="O57" s="4"/>
      <c r="P57" s="4"/>
      <c r="Q57" s="4"/>
      <c r="R57" s="4"/>
      <c r="S57" s="3"/>
      <c r="T57" s="4" t="s">
        <v>114</v>
      </c>
      <c r="U57" s="4">
        <v>22.48</v>
      </c>
      <c r="V57" s="4">
        <v>29.51</v>
      </c>
      <c r="W57" s="4"/>
      <c r="X57" s="4"/>
      <c r="Y57" s="5"/>
      <c r="Z57" s="5"/>
      <c r="AA57" s="4"/>
      <c r="AB57" s="4"/>
      <c r="AC57" s="5"/>
      <c r="AD57" s="5"/>
      <c r="AE57" s="3"/>
      <c r="AF57" s="3"/>
      <c r="AG57" s="3"/>
      <c r="AH57" s="3"/>
      <c r="AI57" s="4"/>
      <c r="AJ57" s="4"/>
      <c r="AK57" s="5"/>
      <c r="AL57" s="5"/>
      <c r="AM57" s="4"/>
      <c r="AN57" s="4"/>
      <c r="AO57" s="4"/>
      <c r="AP57" s="4"/>
      <c r="AQ57" s="4"/>
      <c r="AR57" s="4"/>
      <c r="AS57" s="4"/>
      <c r="AT57" s="4"/>
      <c r="AU57" s="3"/>
      <c r="AV57" s="3"/>
      <c r="AW57" s="3"/>
      <c r="AX57" s="3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3"/>
      <c r="BL57" s="3"/>
      <c r="BM57" s="3"/>
      <c r="BN57" s="3"/>
    </row>
    <row r="58" spans="1:66" x14ac:dyDescent="0.25">
      <c r="A58" s="21" t="s">
        <v>76</v>
      </c>
      <c r="B58" s="21" t="s">
        <v>79</v>
      </c>
      <c r="C58" s="4">
        <v>40</v>
      </c>
      <c r="D58" s="4">
        <v>2</v>
      </c>
      <c r="E58" s="5">
        <v>19.27</v>
      </c>
      <c r="F58" s="5">
        <v>21.7</v>
      </c>
      <c r="G58" s="3"/>
      <c r="H58" s="3"/>
      <c r="I58" s="3"/>
      <c r="J58" s="3"/>
      <c r="K58" s="4"/>
      <c r="L58" s="4"/>
      <c r="M58" s="5">
        <v>23.01</v>
      </c>
      <c r="N58" s="5">
        <v>28.3</v>
      </c>
      <c r="O58" s="4"/>
      <c r="P58" s="4"/>
      <c r="Q58" s="4"/>
      <c r="R58" s="4"/>
      <c r="S58" s="3"/>
      <c r="T58" s="4"/>
      <c r="U58" s="4"/>
      <c r="V58" s="4"/>
      <c r="W58" s="4"/>
      <c r="X58" s="4"/>
      <c r="Y58" s="5"/>
      <c r="Z58" s="5"/>
      <c r="AA58" s="4"/>
      <c r="AB58" s="4"/>
      <c r="AC58" s="5"/>
      <c r="AD58" s="5"/>
      <c r="AE58" s="3"/>
      <c r="AF58" s="3"/>
      <c r="AG58" s="3"/>
      <c r="AH58" s="3"/>
      <c r="AI58" s="4"/>
      <c r="AJ58" s="4" t="s">
        <v>117</v>
      </c>
      <c r="AK58" s="5">
        <v>23.32</v>
      </c>
      <c r="AL58" s="5">
        <v>29.3</v>
      </c>
      <c r="AM58" s="4"/>
      <c r="AN58" s="4"/>
      <c r="AO58" s="4"/>
      <c r="AP58" s="4"/>
      <c r="AQ58" s="4"/>
      <c r="AR58" s="4"/>
      <c r="AS58" s="4"/>
      <c r="AT58" s="4"/>
      <c r="AU58" s="3"/>
      <c r="AV58" s="3"/>
      <c r="AW58" s="3"/>
      <c r="AX58" s="3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3"/>
      <c r="BL58" s="3"/>
      <c r="BM58" s="3"/>
      <c r="BN58" s="3"/>
    </row>
    <row r="59" spans="1:66" x14ac:dyDescent="0.25">
      <c r="A59" s="21" t="s">
        <v>76</v>
      </c>
      <c r="B59" s="21" t="s">
        <v>80</v>
      </c>
      <c r="C59" s="4">
        <v>40</v>
      </c>
      <c r="D59" s="4">
        <v>3</v>
      </c>
      <c r="E59" s="5">
        <v>19.54</v>
      </c>
      <c r="F59" s="5">
        <v>21.92</v>
      </c>
      <c r="G59" s="3"/>
      <c r="H59" s="3"/>
      <c r="I59" s="3"/>
      <c r="J59" s="3"/>
      <c r="K59" s="4"/>
      <c r="L59" s="4" t="s">
        <v>250</v>
      </c>
      <c r="M59" s="5">
        <v>28.23</v>
      </c>
      <c r="N59" s="5">
        <v>34.72</v>
      </c>
      <c r="O59" s="4"/>
      <c r="P59" s="4"/>
      <c r="Q59" s="4"/>
      <c r="R59" s="4"/>
      <c r="S59" s="3"/>
      <c r="T59" s="4"/>
      <c r="U59" s="4"/>
      <c r="V59" s="4"/>
      <c r="W59" s="4"/>
      <c r="X59" s="4"/>
      <c r="Y59" s="5"/>
      <c r="Z59" s="5"/>
      <c r="AA59" s="4"/>
      <c r="AB59" s="4"/>
      <c r="AC59" s="5"/>
      <c r="AD59" s="5"/>
      <c r="AE59" s="3"/>
      <c r="AF59" s="3"/>
      <c r="AG59" s="3"/>
      <c r="AH59" s="3"/>
      <c r="AI59" s="4"/>
      <c r="AJ59" s="4"/>
      <c r="AK59" s="5"/>
      <c r="AL59" s="5"/>
      <c r="AM59" s="4"/>
      <c r="AN59" s="4"/>
      <c r="AO59" s="4"/>
      <c r="AP59" s="4"/>
      <c r="AQ59" s="4"/>
      <c r="AR59" s="4"/>
      <c r="AS59" s="4"/>
      <c r="AT59" s="4"/>
      <c r="AU59" s="3"/>
      <c r="AV59" s="3"/>
      <c r="AW59" s="3"/>
      <c r="AX59" s="3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3"/>
      <c r="BL59" s="3"/>
      <c r="BM59" s="3"/>
      <c r="BN59" s="3"/>
    </row>
    <row r="60" spans="1:66" x14ac:dyDescent="0.25">
      <c r="A60" s="21" t="s">
        <v>76</v>
      </c>
      <c r="B60" s="21" t="s">
        <v>81</v>
      </c>
      <c r="C60" s="4">
        <v>40</v>
      </c>
      <c r="D60" s="4">
        <v>4</v>
      </c>
      <c r="E60" s="5">
        <v>20.96</v>
      </c>
      <c r="F60" s="5">
        <v>23.53</v>
      </c>
      <c r="G60" s="3"/>
      <c r="H60" s="3"/>
      <c r="I60" s="3"/>
      <c r="J60" s="3"/>
      <c r="K60" s="4"/>
      <c r="L60" s="4" t="s">
        <v>250</v>
      </c>
      <c r="M60" s="5">
        <v>28.23</v>
      </c>
      <c r="N60" s="5">
        <v>34.72</v>
      </c>
      <c r="O60" s="4"/>
      <c r="P60" s="4"/>
      <c r="Q60" s="4"/>
      <c r="R60" s="4"/>
      <c r="S60" s="3"/>
      <c r="T60" s="4"/>
      <c r="U60" s="4"/>
      <c r="V60" s="4"/>
      <c r="W60" s="4"/>
      <c r="X60" s="4"/>
      <c r="Y60" s="5"/>
      <c r="Z60" s="5"/>
      <c r="AA60" s="4"/>
      <c r="AB60" s="4"/>
      <c r="AC60" s="5"/>
      <c r="AD60" s="5"/>
      <c r="AE60" s="3"/>
      <c r="AF60" s="3"/>
      <c r="AG60" s="3"/>
      <c r="AH60" s="3"/>
      <c r="AI60" s="4"/>
      <c r="AJ60" s="4" t="s">
        <v>118</v>
      </c>
      <c r="AK60" s="5">
        <v>28.97</v>
      </c>
      <c r="AL60" s="5">
        <v>35.479999999999997</v>
      </c>
      <c r="AM60" s="4"/>
      <c r="AN60" s="4"/>
      <c r="AO60" s="4"/>
      <c r="AP60" s="4"/>
      <c r="AQ60" s="4"/>
      <c r="AR60" s="4"/>
      <c r="AS60" s="4"/>
      <c r="AT60" s="4"/>
      <c r="AU60" s="3"/>
      <c r="AV60" s="3"/>
      <c r="AW60" s="3"/>
      <c r="AX60" s="3"/>
      <c r="AY60" s="3"/>
      <c r="AZ60" s="3"/>
      <c r="BA60" s="3"/>
      <c r="BB60" s="3"/>
      <c r="BC60" s="4"/>
      <c r="BD60" s="4"/>
      <c r="BE60" s="4"/>
      <c r="BF60" s="4"/>
      <c r="BG60" s="4"/>
      <c r="BH60" s="4"/>
      <c r="BI60" s="4"/>
      <c r="BJ60" s="4"/>
      <c r="BK60" s="3"/>
      <c r="BL60" s="3"/>
      <c r="BM60" s="3"/>
      <c r="BN60" s="3"/>
    </row>
    <row r="61" spans="1:66" x14ac:dyDescent="0.25"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</row>
    <row r="62" spans="1:66" x14ac:dyDescent="0.25"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</row>
  </sheetData>
  <sheetProtection selectLockedCells="1"/>
  <mergeCells count="16">
    <mergeCell ref="AU1:AX1"/>
    <mergeCell ref="BC1:BF1"/>
    <mergeCell ref="BK1:BN1"/>
    <mergeCell ref="AY1:BB1"/>
    <mergeCell ref="BG1:BJ1"/>
    <mergeCell ref="A1:F1"/>
    <mergeCell ref="O1:R1"/>
    <mergeCell ref="G1:J1"/>
    <mergeCell ref="S1:V1"/>
    <mergeCell ref="AQ1:AT1"/>
    <mergeCell ref="AE1:AH1"/>
    <mergeCell ref="AA1:AD1"/>
    <mergeCell ref="AM1:AP1"/>
    <mergeCell ref="AI1:AL1"/>
    <mergeCell ref="W1:Z1"/>
    <mergeCell ref="K1:N1"/>
  </mergeCells>
  <pageMargins left="0.45" right="0.45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7806-43A8-4913-BA85-4967B0CBF26B}">
  <dimension ref="A1:H61"/>
  <sheetViews>
    <sheetView topLeftCell="A46" workbookViewId="0">
      <selection activeCell="H5" sqref="H5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2.7109375" style="1" customWidth="1"/>
    <col min="4" max="4" width="4.28515625" style="2" customWidth="1"/>
    <col min="5" max="5" width="7.140625" style="2" customWidth="1"/>
    <col min="6" max="6" width="10.28515625" style="2" customWidth="1"/>
    <col min="7" max="7" width="11" style="2" customWidth="1"/>
    <col min="8" max="8" width="19.42578125" style="81" customWidth="1"/>
    <col min="9" max="16384" width="8.85546875" style="1"/>
  </cols>
  <sheetData>
    <row r="1" spans="1:8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8" ht="24.6" customHeight="1" thickBot="1" x14ac:dyDescent="0.35">
      <c r="A2" s="204" t="s">
        <v>243</v>
      </c>
      <c r="B2" s="204"/>
      <c r="C2" s="204"/>
      <c r="D2" s="204"/>
      <c r="E2" s="204"/>
      <c r="F2" s="204"/>
      <c r="G2" s="204"/>
    </row>
    <row r="3" spans="1:8" ht="61.15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262</v>
      </c>
      <c r="G3" s="38" t="s">
        <v>261</v>
      </c>
    </row>
    <row r="4" spans="1:8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  <c r="H4" s="68"/>
    </row>
    <row r="5" spans="1:8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  <c r="H5" s="68"/>
    </row>
    <row r="6" spans="1:8" x14ac:dyDescent="0.25">
      <c r="A6" s="7">
        <v>3</v>
      </c>
      <c r="B6" s="21" t="s">
        <v>10</v>
      </c>
      <c r="C6" s="21" t="s">
        <v>11</v>
      </c>
      <c r="D6" s="4"/>
      <c r="E6" s="4"/>
      <c r="F6" s="5">
        <v>17.68</v>
      </c>
      <c r="G6" s="12">
        <v>22.5</v>
      </c>
      <c r="H6" s="68"/>
    </row>
    <row r="7" spans="1:8" x14ac:dyDescent="0.25">
      <c r="A7" s="7">
        <v>4</v>
      </c>
      <c r="B7" s="21" t="s">
        <v>12</v>
      </c>
      <c r="C7" s="21" t="s">
        <v>13</v>
      </c>
      <c r="D7" s="4"/>
      <c r="E7" s="4"/>
      <c r="F7" s="5">
        <v>21.86</v>
      </c>
      <c r="G7" s="12">
        <v>27.82</v>
      </c>
      <c r="H7" s="68"/>
    </row>
    <row r="8" spans="1:8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  <c r="H8" s="68"/>
    </row>
    <row r="9" spans="1:8" x14ac:dyDescent="0.25">
      <c r="A9" s="7">
        <v>6</v>
      </c>
      <c r="B9" s="21" t="s">
        <v>15</v>
      </c>
      <c r="C9" s="21" t="s">
        <v>16</v>
      </c>
      <c r="D9" s="4"/>
      <c r="E9" s="4"/>
      <c r="F9" s="5">
        <v>17.68</v>
      </c>
      <c r="G9" s="12">
        <v>22.5</v>
      </c>
      <c r="H9" s="68"/>
    </row>
    <row r="10" spans="1:8" x14ac:dyDescent="0.25">
      <c r="A10" s="7">
        <v>7</v>
      </c>
      <c r="B10" s="21" t="s">
        <v>17</v>
      </c>
      <c r="C10" s="21" t="s">
        <v>244</v>
      </c>
      <c r="D10" s="4"/>
      <c r="E10" s="4"/>
      <c r="F10" s="5">
        <v>21.91</v>
      </c>
      <c r="G10" s="12">
        <v>27.77</v>
      </c>
      <c r="H10" s="68"/>
    </row>
    <row r="11" spans="1:8" x14ac:dyDescent="0.25">
      <c r="A11" s="7">
        <v>8</v>
      </c>
      <c r="B11" s="21" t="s">
        <v>17</v>
      </c>
      <c r="C11" s="21" t="s">
        <v>19</v>
      </c>
      <c r="D11" s="4"/>
      <c r="E11" s="4"/>
      <c r="F11" s="69">
        <v>34.42</v>
      </c>
      <c r="G11" s="12">
        <v>43.59</v>
      </c>
      <c r="H11" s="68" t="s">
        <v>245</v>
      </c>
    </row>
    <row r="12" spans="1:8" x14ac:dyDescent="0.25">
      <c r="A12" s="7">
        <v>9</v>
      </c>
      <c r="B12" s="21" t="s">
        <v>17</v>
      </c>
      <c r="C12" s="21" t="s">
        <v>20</v>
      </c>
      <c r="D12" s="4"/>
      <c r="E12" s="4" t="s">
        <v>246</v>
      </c>
      <c r="F12" s="5">
        <v>16.739999999999998</v>
      </c>
      <c r="G12" s="12">
        <v>20.58</v>
      </c>
      <c r="H12" s="68"/>
    </row>
    <row r="13" spans="1:8" x14ac:dyDescent="0.25">
      <c r="A13" s="7">
        <v>10</v>
      </c>
      <c r="B13" s="21" t="s">
        <v>17</v>
      </c>
      <c r="C13" s="21" t="s">
        <v>21</v>
      </c>
      <c r="D13" s="4"/>
      <c r="E13" s="4" t="s">
        <v>247</v>
      </c>
      <c r="F13" s="5">
        <v>20.79</v>
      </c>
      <c r="G13" s="12">
        <v>25.56</v>
      </c>
      <c r="H13" s="68"/>
    </row>
    <row r="14" spans="1:8" x14ac:dyDescent="0.25">
      <c r="A14" s="7">
        <v>11</v>
      </c>
      <c r="B14" s="21" t="s">
        <v>17</v>
      </c>
      <c r="C14" s="21" t="s">
        <v>22</v>
      </c>
      <c r="D14" s="4"/>
      <c r="E14" s="4" t="s">
        <v>248</v>
      </c>
      <c r="F14" s="5">
        <v>23.01</v>
      </c>
      <c r="G14" s="12">
        <v>28.3</v>
      </c>
      <c r="H14" s="68" t="s">
        <v>249</v>
      </c>
    </row>
    <row r="15" spans="1:8" x14ac:dyDescent="0.25">
      <c r="A15" s="7">
        <v>12</v>
      </c>
      <c r="B15" s="21" t="s">
        <v>17</v>
      </c>
      <c r="C15" s="21" t="s">
        <v>23</v>
      </c>
      <c r="D15" s="4"/>
      <c r="E15" s="4" t="s">
        <v>250</v>
      </c>
      <c r="F15" s="5">
        <v>28.23</v>
      </c>
      <c r="G15" s="12">
        <v>34.72</v>
      </c>
      <c r="H15" s="68"/>
    </row>
    <row r="16" spans="1:8" x14ac:dyDescent="0.25">
      <c r="A16" s="7">
        <v>13</v>
      </c>
      <c r="B16" s="21" t="s">
        <v>17</v>
      </c>
      <c r="C16" s="21" t="s">
        <v>24</v>
      </c>
      <c r="D16" s="4"/>
      <c r="E16" s="4" t="s">
        <v>250</v>
      </c>
      <c r="F16" s="5">
        <v>28.23</v>
      </c>
      <c r="G16" s="12">
        <v>34.72</v>
      </c>
      <c r="H16" s="68"/>
    </row>
    <row r="17" spans="1:8" x14ac:dyDescent="0.25">
      <c r="A17" s="7">
        <v>14</v>
      </c>
      <c r="B17" s="21" t="s">
        <v>25</v>
      </c>
      <c r="C17" s="21" t="s">
        <v>26</v>
      </c>
      <c r="D17" s="4">
        <v>37.5</v>
      </c>
      <c r="E17" s="4"/>
      <c r="F17" s="5">
        <v>21.86</v>
      </c>
      <c r="G17" s="12">
        <v>27.82</v>
      </c>
      <c r="H17" s="68"/>
    </row>
    <row r="18" spans="1:8" x14ac:dyDescent="0.25">
      <c r="A18" s="7">
        <v>15</v>
      </c>
      <c r="B18" s="21" t="s">
        <v>25</v>
      </c>
      <c r="C18" s="21" t="s">
        <v>16</v>
      </c>
      <c r="D18" s="4"/>
      <c r="E18" s="4"/>
      <c r="F18" s="5"/>
      <c r="G18" s="12"/>
      <c r="H18" s="68"/>
    </row>
    <row r="19" spans="1:8" x14ac:dyDescent="0.25">
      <c r="A19" s="7">
        <v>16</v>
      </c>
      <c r="B19" s="21" t="s">
        <v>27</v>
      </c>
      <c r="C19" s="21" t="s">
        <v>28</v>
      </c>
      <c r="D19" s="4"/>
      <c r="E19" s="4"/>
      <c r="F19" s="5">
        <v>32.31</v>
      </c>
      <c r="G19" s="12">
        <v>41.12</v>
      </c>
      <c r="H19" s="68"/>
    </row>
    <row r="20" spans="1:8" x14ac:dyDescent="0.25">
      <c r="A20" s="7">
        <v>17</v>
      </c>
      <c r="B20" s="21" t="s">
        <v>27</v>
      </c>
      <c r="C20" s="21" t="s">
        <v>29</v>
      </c>
      <c r="D20" s="4">
        <v>40</v>
      </c>
      <c r="E20" s="4"/>
      <c r="F20" s="5">
        <v>29.87</v>
      </c>
      <c r="G20" s="12">
        <v>38.04</v>
      </c>
      <c r="H20" s="68" t="s">
        <v>96</v>
      </c>
    </row>
    <row r="21" spans="1:8" x14ac:dyDescent="0.25">
      <c r="A21" s="7">
        <v>18</v>
      </c>
      <c r="B21" s="21" t="s">
        <v>30</v>
      </c>
      <c r="C21" s="21" t="s">
        <v>31</v>
      </c>
      <c r="D21" s="4"/>
      <c r="E21" s="4"/>
      <c r="F21" s="5">
        <v>17.68</v>
      </c>
      <c r="G21" s="12">
        <v>22.5</v>
      </c>
      <c r="H21" s="68"/>
    </row>
    <row r="22" spans="1:8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  <c r="H22" s="68"/>
    </row>
    <row r="23" spans="1:8" x14ac:dyDescent="0.25">
      <c r="A23" s="7">
        <v>20</v>
      </c>
      <c r="B23" s="21" t="s">
        <v>33</v>
      </c>
      <c r="C23" s="21" t="s">
        <v>34</v>
      </c>
      <c r="D23" s="4"/>
      <c r="E23" s="4"/>
      <c r="F23" s="5">
        <v>21.86</v>
      </c>
      <c r="G23" s="12">
        <v>27.82</v>
      </c>
      <c r="H23" s="68" t="s">
        <v>251</v>
      </c>
    </row>
    <row r="24" spans="1:8" x14ac:dyDescent="0.25">
      <c r="A24" s="7">
        <v>21</v>
      </c>
      <c r="B24" s="21" t="s">
        <v>35</v>
      </c>
      <c r="C24" s="21" t="s">
        <v>36</v>
      </c>
      <c r="D24" s="4"/>
      <c r="E24" s="4"/>
      <c r="F24" s="82"/>
      <c r="G24" s="83"/>
      <c r="H24" s="68"/>
    </row>
    <row r="25" spans="1:8" x14ac:dyDescent="0.25">
      <c r="A25" s="7">
        <v>22</v>
      </c>
      <c r="B25" s="21" t="s">
        <v>35</v>
      </c>
      <c r="C25" s="21" t="s">
        <v>37</v>
      </c>
      <c r="D25" s="4"/>
      <c r="E25" s="4"/>
      <c r="F25" s="5">
        <v>22.7</v>
      </c>
      <c r="G25" s="12">
        <v>22.7</v>
      </c>
      <c r="H25" s="68"/>
    </row>
    <row r="26" spans="1:8" x14ac:dyDescent="0.25">
      <c r="A26" s="7">
        <v>23</v>
      </c>
      <c r="B26" s="21" t="s">
        <v>35</v>
      </c>
      <c r="C26" s="21" t="s">
        <v>38</v>
      </c>
      <c r="D26" s="4"/>
      <c r="E26" s="4"/>
      <c r="F26" s="5">
        <v>18.329999999999998</v>
      </c>
      <c r="G26" s="12">
        <v>20.63</v>
      </c>
      <c r="H26" s="68"/>
    </row>
    <row r="27" spans="1:8" x14ac:dyDescent="0.25">
      <c r="A27" s="7">
        <v>24</v>
      </c>
      <c r="B27" s="21" t="s">
        <v>39</v>
      </c>
      <c r="C27" s="21" t="s">
        <v>40</v>
      </c>
      <c r="D27" s="4"/>
      <c r="E27" s="4"/>
      <c r="F27" s="5">
        <v>17.12</v>
      </c>
      <c r="G27" s="12">
        <v>19.260000000000002</v>
      </c>
      <c r="H27" s="68"/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>
        <v>16.07</v>
      </c>
      <c r="H28" s="68"/>
    </row>
    <row r="29" spans="1:8" x14ac:dyDescent="0.25">
      <c r="A29" s="7">
        <v>26</v>
      </c>
      <c r="B29" s="21" t="s">
        <v>42</v>
      </c>
      <c r="C29" s="21" t="s">
        <v>43</v>
      </c>
      <c r="D29" s="23" t="s">
        <v>1</v>
      </c>
      <c r="E29" s="4"/>
      <c r="F29" s="5"/>
      <c r="G29" s="12"/>
      <c r="H29" s="68"/>
    </row>
    <row r="30" spans="1:8" x14ac:dyDescent="0.25">
      <c r="A30" s="7">
        <v>27</v>
      </c>
      <c r="B30" s="21" t="s">
        <v>44</v>
      </c>
      <c r="C30" s="21" t="s">
        <v>45</v>
      </c>
      <c r="D30" s="4">
        <v>37</v>
      </c>
      <c r="E30" s="4"/>
      <c r="F30" s="5">
        <v>24.11</v>
      </c>
      <c r="G30" s="12">
        <v>30.69</v>
      </c>
      <c r="H30" s="68"/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/>
      <c r="F31" s="5">
        <v>16</v>
      </c>
      <c r="G31" s="12">
        <v>20.37</v>
      </c>
      <c r="H31" s="68" t="s">
        <v>252</v>
      </c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/>
      <c r="F32" s="5">
        <v>17.68</v>
      </c>
      <c r="G32" s="12">
        <v>22.5</v>
      </c>
      <c r="H32" s="68" t="s">
        <v>253</v>
      </c>
    </row>
    <row r="33" spans="1:8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  <c r="H33" s="68"/>
    </row>
    <row r="34" spans="1:8" x14ac:dyDescent="0.25">
      <c r="A34" s="7">
        <v>31</v>
      </c>
      <c r="B34" s="21" t="s">
        <v>44</v>
      </c>
      <c r="C34" s="21" t="s">
        <v>49</v>
      </c>
      <c r="D34" s="4"/>
      <c r="E34" s="4"/>
      <c r="F34" s="5">
        <v>15.54</v>
      </c>
      <c r="G34" s="12">
        <v>19.78</v>
      </c>
      <c r="H34" s="68"/>
    </row>
    <row r="35" spans="1:8" x14ac:dyDescent="0.25">
      <c r="A35" s="7">
        <v>32</v>
      </c>
      <c r="B35" s="21" t="s">
        <v>44</v>
      </c>
      <c r="C35" s="21" t="s">
        <v>50</v>
      </c>
      <c r="D35" s="4"/>
      <c r="E35" s="4"/>
      <c r="F35" s="5">
        <v>17.68</v>
      </c>
      <c r="G35" s="12">
        <v>22.5</v>
      </c>
      <c r="H35" s="68"/>
    </row>
    <row r="36" spans="1:8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  <c r="H36" s="68"/>
    </row>
    <row r="37" spans="1:8" x14ac:dyDescent="0.25">
      <c r="A37" s="7">
        <v>34</v>
      </c>
      <c r="B37" s="21" t="s">
        <v>52</v>
      </c>
      <c r="C37" s="21" t="s">
        <v>53</v>
      </c>
      <c r="D37" s="4"/>
      <c r="E37" s="4"/>
      <c r="F37" s="5"/>
      <c r="G37" s="12"/>
      <c r="H37" s="68"/>
    </row>
    <row r="38" spans="1:8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  <c r="H38" s="68"/>
    </row>
    <row r="39" spans="1:8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  <c r="H39" s="68"/>
    </row>
    <row r="40" spans="1:8" x14ac:dyDescent="0.25">
      <c r="A40" s="7">
        <v>37</v>
      </c>
      <c r="B40" s="21" t="s">
        <v>56</v>
      </c>
      <c r="C40" s="21" t="s">
        <v>57</v>
      </c>
      <c r="D40" s="4"/>
      <c r="E40" s="4"/>
      <c r="F40" s="5"/>
      <c r="G40" s="12">
        <v>45.19</v>
      </c>
      <c r="H40" s="68"/>
    </row>
    <row r="41" spans="1:8" x14ac:dyDescent="0.25">
      <c r="A41" s="7">
        <v>38</v>
      </c>
      <c r="B41" s="21" t="s">
        <v>56</v>
      </c>
      <c r="C41" s="21" t="s">
        <v>58</v>
      </c>
      <c r="D41" s="4"/>
      <c r="E41" s="4"/>
      <c r="F41" s="5"/>
      <c r="G41" s="12"/>
      <c r="H41" s="68"/>
    </row>
    <row r="42" spans="1:8" x14ac:dyDescent="0.25">
      <c r="A42" s="7">
        <v>39</v>
      </c>
      <c r="B42" s="21" t="s">
        <v>56</v>
      </c>
      <c r="C42" s="21" t="s">
        <v>59</v>
      </c>
      <c r="D42" s="4"/>
      <c r="E42" s="4"/>
      <c r="F42" s="5"/>
      <c r="G42" s="12"/>
      <c r="H42" s="68"/>
    </row>
    <row r="43" spans="1:8" x14ac:dyDescent="0.25">
      <c r="A43" s="7">
        <v>40</v>
      </c>
      <c r="B43" s="21" t="s">
        <v>56</v>
      </c>
      <c r="C43" s="21" t="s">
        <v>60</v>
      </c>
      <c r="D43" s="4"/>
      <c r="E43" s="4"/>
      <c r="F43" s="5"/>
      <c r="G43" s="12"/>
      <c r="H43" s="68"/>
    </row>
    <row r="44" spans="1:8" x14ac:dyDescent="0.25">
      <c r="A44" s="7">
        <v>41</v>
      </c>
      <c r="B44" s="21" t="s">
        <v>56</v>
      </c>
      <c r="C44" s="21" t="s">
        <v>16</v>
      </c>
      <c r="D44" s="4"/>
      <c r="E44" s="4"/>
      <c r="F44" s="5">
        <v>21.91</v>
      </c>
      <c r="G44" s="12">
        <v>27.77</v>
      </c>
      <c r="H44" s="68"/>
    </row>
    <row r="45" spans="1:8" x14ac:dyDescent="0.25">
      <c r="A45" s="7">
        <v>42</v>
      </c>
      <c r="B45" s="21" t="s">
        <v>61</v>
      </c>
      <c r="C45" s="21" t="s">
        <v>62</v>
      </c>
      <c r="D45" s="4">
        <v>40</v>
      </c>
      <c r="E45" s="4"/>
      <c r="F45" s="5">
        <v>24.11</v>
      </c>
      <c r="G45" s="12">
        <v>30.67</v>
      </c>
      <c r="H45" s="68"/>
    </row>
    <row r="46" spans="1:8" x14ac:dyDescent="0.25">
      <c r="A46" s="7">
        <v>43</v>
      </c>
      <c r="B46" s="21" t="s">
        <v>61</v>
      </c>
      <c r="C46" s="21" t="s">
        <v>63</v>
      </c>
      <c r="D46" s="4"/>
      <c r="E46" s="4"/>
      <c r="F46" s="5">
        <v>17.68</v>
      </c>
      <c r="G46" s="12">
        <v>22.5</v>
      </c>
      <c r="H46" s="68"/>
    </row>
    <row r="47" spans="1:8" x14ac:dyDescent="0.25">
      <c r="A47" s="7">
        <v>44</v>
      </c>
      <c r="B47" s="21" t="s">
        <v>61</v>
      </c>
      <c r="C47" s="21" t="s">
        <v>64</v>
      </c>
      <c r="D47" s="4"/>
      <c r="E47" s="4"/>
      <c r="F47" s="5"/>
      <c r="G47" s="12"/>
      <c r="H47" s="68"/>
    </row>
    <row r="48" spans="1:8" x14ac:dyDescent="0.25">
      <c r="A48" s="7">
        <v>45</v>
      </c>
      <c r="B48" s="21" t="s">
        <v>61</v>
      </c>
      <c r="C48" s="21" t="s">
        <v>65</v>
      </c>
      <c r="D48" s="4"/>
      <c r="E48" s="4"/>
      <c r="F48" s="5"/>
      <c r="G48" s="12"/>
      <c r="H48" s="68"/>
    </row>
    <row r="49" spans="1:8" x14ac:dyDescent="0.25">
      <c r="A49" s="7">
        <v>46</v>
      </c>
      <c r="B49" s="21" t="s">
        <v>61</v>
      </c>
      <c r="C49" s="21" t="s">
        <v>66</v>
      </c>
      <c r="D49" s="4"/>
      <c r="E49" s="4"/>
      <c r="F49" s="5"/>
      <c r="G49" s="12"/>
      <c r="H49" s="68"/>
    </row>
    <row r="50" spans="1:8" x14ac:dyDescent="0.25">
      <c r="A50" s="7">
        <v>47</v>
      </c>
      <c r="B50" s="21" t="s">
        <v>67</v>
      </c>
      <c r="C50" s="21" t="s">
        <v>68</v>
      </c>
      <c r="D50" s="4"/>
      <c r="E50" s="4"/>
      <c r="F50" s="5">
        <v>23.01</v>
      </c>
      <c r="G50" s="12">
        <v>28.3</v>
      </c>
      <c r="H50" s="68" t="s">
        <v>254</v>
      </c>
    </row>
    <row r="51" spans="1:8" x14ac:dyDescent="0.25">
      <c r="A51" s="7">
        <v>48</v>
      </c>
      <c r="B51" s="21" t="s">
        <v>67</v>
      </c>
      <c r="C51" s="21" t="s">
        <v>69</v>
      </c>
      <c r="D51" s="4"/>
      <c r="E51" s="4"/>
      <c r="F51" s="5"/>
      <c r="G51" s="12"/>
      <c r="H51" s="68"/>
    </row>
    <row r="52" spans="1:8" x14ac:dyDescent="0.25">
      <c r="A52" s="7">
        <v>49</v>
      </c>
      <c r="B52" s="21" t="s">
        <v>67</v>
      </c>
      <c r="C52" s="21" t="s">
        <v>70</v>
      </c>
      <c r="D52" s="4"/>
      <c r="E52" s="4"/>
      <c r="F52" s="5"/>
      <c r="G52" s="12"/>
      <c r="H52" s="68"/>
    </row>
    <row r="53" spans="1:8" x14ac:dyDescent="0.25">
      <c r="A53" s="7">
        <v>50</v>
      </c>
      <c r="B53" s="21" t="s">
        <v>71</v>
      </c>
      <c r="C53" s="21" t="s">
        <v>72</v>
      </c>
      <c r="D53" s="4"/>
      <c r="E53" s="4" t="s">
        <v>255</v>
      </c>
      <c r="F53" s="5">
        <v>25.49</v>
      </c>
      <c r="G53" s="12">
        <v>31.34</v>
      </c>
      <c r="H53" s="68" t="s">
        <v>256</v>
      </c>
    </row>
    <row r="54" spans="1:8" x14ac:dyDescent="0.25">
      <c r="A54" s="7">
        <v>51</v>
      </c>
      <c r="B54" s="21" t="s">
        <v>71</v>
      </c>
      <c r="C54" s="21" t="s">
        <v>73</v>
      </c>
      <c r="D54" s="4"/>
      <c r="E54" s="4" t="s">
        <v>250</v>
      </c>
      <c r="F54" s="5">
        <v>28.23</v>
      </c>
      <c r="G54" s="12">
        <v>34.72</v>
      </c>
      <c r="H54" s="68" t="s">
        <v>257</v>
      </c>
    </row>
    <row r="55" spans="1:8" x14ac:dyDescent="0.25">
      <c r="A55" s="7">
        <v>52</v>
      </c>
      <c r="B55" s="21" t="s">
        <v>71</v>
      </c>
      <c r="C55" s="21" t="s">
        <v>74</v>
      </c>
      <c r="D55" s="4"/>
      <c r="E55" s="4"/>
      <c r="F55" s="5"/>
      <c r="G55" s="12"/>
      <c r="H55" s="68"/>
    </row>
    <row r="56" spans="1:8" x14ac:dyDescent="0.25">
      <c r="A56" s="7">
        <v>53</v>
      </c>
      <c r="B56" s="21" t="s">
        <v>71</v>
      </c>
      <c r="C56" s="21" t="s">
        <v>75</v>
      </c>
      <c r="D56" s="4"/>
      <c r="E56" s="4"/>
      <c r="F56" s="5">
        <v>20.79</v>
      </c>
      <c r="G56" s="12">
        <v>25.56</v>
      </c>
      <c r="H56" s="68" t="s">
        <v>258</v>
      </c>
    </row>
    <row r="57" spans="1:8" x14ac:dyDescent="0.25">
      <c r="A57" s="7">
        <v>54</v>
      </c>
      <c r="B57" s="21" t="s">
        <v>76</v>
      </c>
      <c r="C57" s="21" t="s">
        <v>77</v>
      </c>
      <c r="D57" s="4"/>
      <c r="E57" s="4"/>
      <c r="F57" s="5"/>
      <c r="G57" s="12"/>
      <c r="H57" s="68"/>
    </row>
    <row r="58" spans="1:8" x14ac:dyDescent="0.25">
      <c r="A58" s="7">
        <v>55</v>
      </c>
      <c r="B58" s="21" t="s">
        <v>76</v>
      </c>
      <c r="C58" s="21" t="s">
        <v>78</v>
      </c>
      <c r="D58" s="4"/>
      <c r="E58" s="4"/>
      <c r="F58" s="5"/>
      <c r="G58" s="12"/>
      <c r="H58" s="68"/>
    </row>
    <row r="59" spans="1:8" x14ac:dyDescent="0.25">
      <c r="A59" s="7">
        <v>56</v>
      </c>
      <c r="B59" s="21" t="s">
        <v>76</v>
      </c>
      <c r="C59" s="21" t="s">
        <v>79</v>
      </c>
      <c r="D59" s="4"/>
      <c r="E59" s="4"/>
      <c r="F59" s="5">
        <v>23.01</v>
      </c>
      <c r="G59" s="12">
        <v>28.3</v>
      </c>
      <c r="H59" s="68" t="s">
        <v>259</v>
      </c>
    </row>
    <row r="60" spans="1:8" x14ac:dyDescent="0.25">
      <c r="A60" s="7">
        <v>57</v>
      </c>
      <c r="B60" s="21" t="s">
        <v>76</v>
      </c>
      <c r="C60" s="21" t="s">
        <v>80</v>
      </c>
      <c r="D60" s="4"/>
      <c r="E60" s="4" t="s">
        <v>250</v>
      </c>
      <c r="F60" s="5">
        <v>28.23</v>
      </c>
      <c r="G60" s="12">
        <v>34.72</v>
      </c>
      <c r="H60" s="68"/>
    </row>
    <row r="61" spans="1:8" ht="15.75" thickBot="1" x14ac:dyDescent="0.3">
      <c r="A61" s="33">
        <v>58</v>
      </c>
      <c r="B61" s="24" t="s">
        <v>76</v>
      </c>
      <c r="C61" s="24" t="s">
        <v>81</v>
      </c>
      <c r="D61" s="25"/>
      <c r="E61" s="25" t="s">
        <v>250</v>
      </c>
      <c r="F61" s="26">
        <v>28.23</v>
      </c>
      <c r="G61" s="27">
        <v>34.72</v>
      </c>
      <c r="H61" s="68"/>
    </row>
  </sheetData>
  <mergeCells count="2">
    <mergeCell ref="A1:G1"/>
    <mergeCell ref="A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7C347-2BC3-4D0C-A70C-5C61B590F701}">
  <dimension ref="A1:H61"/>
  <sheetViews>
    <sheetView workbookViewId="0">
      <selection activeCell="G11" sqref="G11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2" style="1" customWidth="1"/>
    <col min="4" max="4" width="4.28515625" style="2" customWidth="1"/>
    <col min="5" max="5" width="6.7109375" style="2" customWidth="1"/>
    <col min="6" max="6" width="14.5703125" style="2" customWidth="1"/>
    <col min="7" max="7" width="15.140625" style="2" customWidth="1"/>
    <col min="8" max="8" width="13.5703125" style="1" customWidth="1"/>
    <col min="9" max="16384" width="8.85546875" style="1"/>
  </cols>
  <sheetData>
    <row r="1" spans="1:8" ht="24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8" ht="28.15" customHeight="1" thickBot="1" x14ac:dyDescent="0.3">
      <c r="A2" s="203" t="s">
        <v>84</v>
      </c>
      <c r="B2" s="203"/>
      <c r="C2" s="203"/>
      <c r="D2" s="203"/>
      <c r="E2" s="203"/>
      <c r="F2" s="203"/>
      <c r="G2" s="203"/>
    </row>
    <row r="3" spans="1:8" ht="48.6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85</v>
      </c>
      <c r="G3" s="38" t="s">
        <v>86</v>
      </c>
    </row>
    <row r="4" spans="1:8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8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8" x14ac:dyDescent="0.25">
      <c r="A6" s="7">
        <v>3</v>
      </c>
      <c r="B6" s="21" t="s">
        <v>10</v>
      </c>
      <c r="C6" s="21" t="s">
        <v>11</v>
      </c>
      <c r="D6" s="4"/>
      <c r="E6" s="4"/>
      <c r="F6" s="5"/>
      <c r="G6" s="12"/>
    </row>
    <row r="7" spans="1:8" x14ac:dyDescent="0.25">
      <c r="A7" s="7">
        <v>4</v>
      </c>
      <c r="B7" s="21" t="s">
        <v>12</v>
      </c>
      <c r="C7" s="21" t="s">
        <v>13</v>
      </c>
      <c r="D7" s="4"/>
      <c r="E7" s="4"/>
      <c r="F7" s="5">
        <v>37.29</v>
      </c>
      <c r="G7" s="12">
        <v>47.61</v>
      </c>
      <c r="H7" s="39" t="s">
        <v>87</v>
      </c>
    </row>
    <row r="8" spans="1:8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8" x14ac:dyDescent="0.25">
      <c r="A9" s="7">
        <v>6</v>
      </c>
      <c r="B9" s="21" t="s">
        <v>15</v>
      </c>
      <c r="C9" s="21" t="s">
        <v>16</v>
      </c>
      <c r="D9" s="4"/>
      <c r="E9" s="4">
        <v>7</v>
      </c>
      <c r="F9" s="5">
        <v>29.1</v>
      </c>
      <c r="G9" s="12">
        <v>37.15</v>
      </c>
    </row>
    <row r="10" spans="1:8" x14ac:dyDescent="0.25">
      <c r="A10" s="7">
        <v>7</v>
      </c>
      <c r="B10" s="21" t="s">
        <v>17</v>
      </c>
      <c r="C10" s="21" t="s">
        <v>18</v>
      </c>
      <c r="D10" s="4"/>
      <c r="E10" s="4"/>
      <c r="F10" s="5">
        <v>30.26</v>
      </c>
      <c r="G10" s="12">
        <v>38.64</v>
      </c>
    </row>
    <row r="11" spans="1:8" x14ac:dyDescent="0.25">
      <c r="A11" s="7">
        <v>8</v>
      </c>
      <c r="B11" s="21" t="s">
        <v>17</v>
      </c>
      <c r="C11" s="21" t="s">
        <v>19</v>
      </c>
      <c r="D11" s="4"/>
      <c r="E11" s="4"/>
      <c r="F11" s="2">
        <v>46.99</v>
      </c>
      <c r="G11" s="12">
        <v>59.98</v>
      </c>
      <c r="H11" s="39" t="s">
        <v>88</v>
      </c>
    </row>
    <row r="12" spans="1:8" x14ac:dyDescent="0.25">
      <c r="A12" s="7">
        <v>9</v>
      </c>
      <c r="B12" s="21" t="s">
        <v>17</v>
      </c>
      <c r="C12" s="21" t="s">
        <v>20</v>
      </c>
      <c r="D12" s="4"/>
      <c r="E12" s="4"/>
      <c r="F12" s="5"/>
      <c r="G12" s="12"/>
    </row>
    <row r="13" spans="1:8" x14ac:dyDescent="0.25">
      <c r="A13" s="7">
        <v>10</v>
      </c>
      <c r="B13" s="21" t="s">
        <v>17</v>
      </c>
      <c r="C13" s="21" t="s">
        <v>21</v>
      </c>
      <c r="D13" s="4"/>
      <c r="E13" s="4"/>
      <c r="F13" s="5"/>
      <c r="G13" s="12" t="s">
        <v>1</v>
      </c>
    </row>
    <row r="14" spans="1:8" x14ac:dyDescent="0.25">
      <c r="A14" s="7">
        <v>11</v>
      </c>
      <c r="B14" s="21" t="s">
        <v>17</v>
      </c>
      <c r="C14" s="21" t="s">
        <v>22</v>
      </c>
      <c r="D14" s="4"/>
      <c r="E14" s="4"/>
      <c r="F14" s="5"/>
      <c r="G14" s="12"/>
    </row>
    <row r="15" spans="1:8" x14ac:dyDescent="0.25">
      <c r="A15" s="7">
        <v>12</v>
      </c>
      <c r="B15" s="21" t="s">
        <v>17</v>
      </c>
      <c r="C15" s="21" t="s">
        <v>23</v>
      </c>
      <c r="D15" s="4"/>
      <c r="E15" s="4">
        <v>9</v>
      </c>
      <c r="F15" s="5">
        <v>31.48</v>
      </c>
      <c r="G15" s="12">
        <v>40.19</v>
      </c>
    </row>
    <row r="16" spans="1:8" x14ac:dyDescent="0.25">
      <c r="A16" s="7">
        <v>13</v>
      </c>
      <c r="B16" s="21" t="s">
        <v>17</v>
      </c>
      <c r="C16" s="21" t="s">
        <v>24</v>
      </c>
      <c r="D16" s="4"/>
      <c r="E16" s="4">
        <v>9</v>
      </c>
      <c r="F16" s="5">
        <v>31.48</v>
      </c>
      <c r="G16" s="12">
        <v>40.19</v>
      </c>
    </row>
    <row r="17" spans="1:8" x14ac:dyDescent="0.25">
      <c r="A17" s="7">
        <v>14</v>
      </c>
      <c r="B17" s="21" t="s">
        <v>25</v>
      </c>
      <c r="C17" s="21" t="s">
        <v>26</v>
      </c>
      <c r="D17" s="4"/>
      <c r="E17" s="4"/>
      <c r="F17" s="5">
        <v>35.86</v>
      </c>
      <c r="G17" s="12">
        <v>45.78</v>
      </c>
    </row>
    <row r="18" spans="1:8" x14ac:dyDescent="0.25">
      <c r="A18" s="7">
        <v>15</v>
      </c>
      <c r="B18" s="21" t="s">
        <v>25</v>
      </c>
      <c r="C18" s="21" t="s">
        <v>16</v>
      </c>
      <c r="D18" s="4"/>
      <c r="E18" s="4">
        <v>8</v>
      </c>
      <c r="F18" s="5">
        <v>30.76</v>
      </c>
      <c r="G18" s="12">
        <v>38.64</v>
      </c>
    </row>
    <row r="19" spans="1:8" x14ac:dyDescent="0.25">
      <c r="A19" s="7">
        <v>16</v>
      </c>
      <c r="B19" s="21" t="s">
        <v>27</v>
      </c>
      <c r="C19" s="21" t="s">
        <v>28</v>
      </c>
      <c r="D19" s="4"/>
      <c r="E19" s="4"/>
      <c r="F19" s="5">
        <v>37.29</v>
      </c>
      <c r="G19" s="12">
        <v>47.61</v>
      </c>
    </row>
    <row r="20" spans="1:8" x14ac:dyDescent="0.25">
      <c r="A20" s="7">
        <v>17</v>
      </c>
      <c r="B20" s="21" t="s">
        <v>27</v>
      </c>
      <c r="C20" s="21" t="s">
        <v>29</v>
      </c>
      <c r="D20" s="4"/>
      <c r="E20" s="4"/>
      <c r="F20" s="5">
        <v>37.29</v>
      </c>
      <c r="G20" s="12">
        <v>47.61</v>
      </c>
    </row>
    <row r="21" spans="1:8" x14ac:dyDescent="0.25">
      <c r="A21" s="7">
        <v>18</v>
      </c>
      <c r="B21" s="21" t="s">
        <v>30</v>
      </c>
      <c r="C21" s="21" t="s">
        <v>31</v>
      </c>
      <c r="D21" s="4"/>
      <c r="E21" s="4"/>
      <c r="F21" s="5">
        <v>29.1</v>
      </c>
      <c r="G21" s="12">
        <v>37.15</v>
      </c>
      <c r="H21" s="39" t="s">
        <v>89</v>
      </c>
    </row>
    <row r="22" spans="1:8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</row>
    <row r="23" spans="1:8" x14ac:dyDescent="0.25">
      <c r="A23" s="7">
        <v>20</v>
      </c>
      <c r="B23" s="21" t="s">
        <v>33</v>
      </c>
      <c r="C23" s="21" t="s">
        <v>34</v>
      </c>
      <c r="D23" s="4"/>
      <c r="E23" s="4"/>
      <c r="F23" s="5">
        <v>29.1</v>
      </c>
      <c r="G23" s="12">
        <v>37.15</v>
      </c>
    </row>
    <row r="24" spans="1:8" x14ac:dyDescent="0.25">
      <c r="A24" s="7">
        <v>21</v>
      </c>
      <c r="B24" s="21" t="s">
        <v>35</v>
      </c>
      <c r="C24" s="21" t="s">
        <v>36</v>
      </c>
      <c r="D24" s="4"/>
      <c r="E24" s="4"/>
      <c r="F24" s="5"/>
      <c r="G24" s="12"/>
    </row>
    <row r="25" spans="1:8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</row>
    <row r="26" spans="1:8" x14ac:dyDescent="0.25">
      <c r="A26" s="7">
        <v>23</v>
      </c>
      <c r="B26" s="21" t="s">
        <v>35</v>
      </c>
      <c r="C26" s="21" t="s">
        <v>38</v>
      </c>
      <c r="D26" s="4"/>
      <c r="E26" s="4"/>
      <c r="F26" s="5"/>
      <c r="G26" s="12"/>
    </row>
    <row r="27" spans="1:8" x14ac:dyDescent="0.25">
      <c r="A27" s="7">
        <v>24</v>
      </c>
      <c r="B27" s="21" t="s">
        <v>39</v>
      </c>
      <c r="C27" s="21" t="s">
        <v>40</v>
      </c>
      <c r="D27" s="4"/>
      <c r="E27" s="4"/>
      <c r="F27" s="5"/>
      <c r="G27" s="12"/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8" x14ac:dyDescent="0.25">
      <c r="A29" s="7">
        <v>26</v>
      </c>
      <c r="B29" s="21" t="s">
        <v>42</v>
      </c>
      <c r="C29" s="21" t="s">
        <v>43</v>
      </c>
      <c r="D29" s="23" t="s">
        <v>1</v>
      </c>
      <c r="E29" s="4"/>
      <c r="F29" s="5"/>
      <c r="G29" s="12"/>
    </row>
    <row r="30" spans="1:8" x14ac:dyDescent="0.25">
      <c r="A30" s="7">
        <v>27</v>
      </c>
      <c r="B30" s="21" t="s">
        <v>44</v>
      </c>
      <c r="C30" s="21" t="s">
        <v>45</v>
      </c>
      <c r="D30" s="4"/>
      <c r="E30" s="4"/>
      <c r="F30" s="5"/>
      <c r="G30" s="12"/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>
        <v>5</v>
      </c>
      <c r="F31" s="5">
        <v>24.06</v>
      </c>
      <c r="G31" s="12">
        <v>30.7</v>
      </c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/>
      <c r="F32" s="5">
        <v>30.26</v>
      </c>
      <c r="G32" s="12">
        <v>38.64</v>
      </c>
      <c r="H32" s="1" t="s">
        <v>90</v>
      </c>
    </row>
    <row r="33" spans="1:7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7" x14ac:dyDescent="0.25">
      <c r="A34" s="7">
        <v>31</v>
      </c>
      <c r="B34" s="21" t="s">
        <v>44</v>
      </c>
      <c r="C34" s="21" t="s">
        <v>49</v>
      </c>
      <c r="D34" s="4"/>
      <c r="E34" s="4">
        <v>4</v>
      </c>
      <c r="F34" s="5">
        <v>21.86</v>
      </c>
      <c r="G34" s="12">
        <v>27.89</v>
      </c>
    </row>
    <row r="35" spans="1:7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7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7" x14ac:dyDescent="0.25">
      <c r="A37" s="7">
        <v>34</v>
      </c>
      <c r="B37" s="21" t="s">
        <v>52</v>
      </c>
      <c r="C37" s="21" t="s">
        <v>53</v>
      </c>
      <c r="D37" s="4"/>
      <c r="E37" s="4"/>
      <c r="F37" s="5">
        <v>39.159999999999997</v>
      </c>
      <c r="G37" s="12">
        <v>49.99</v>
      </c>
    </row>
    <row r="38" spans="1:7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7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7" x14ac:dyDescent="0.25">
      <c r="A40" s="7">
        <v>37</v>
      </c>
      <c r="B40" s="21" t="s">
        <v>56</v>
      </c>
      <c r="C40" s="21" t="s">
        <v>57</v>
      </c>
      <c r="D40" s="4"/>
      <c r="E40" s="4"/>
      <c r="F40" s="5"/>
      <c r="G40" s="12"/>
    </row>
    <row r="41" spans="1:7" x14ac:dyDescent="0.25">
      <c r="A41" s="7">
        <v>38</v>
      </c>
      <c r="B41" s="21" t="s">
        <v>56</v>
      </c>
      <c r="C41" s="21" t="s">
        <v>58</v>
      </c>
      <c r="D41" s="4"/>
      <c r="E41" s="4"/>
      <c r="F41" s="5"/>
      <c r="G41" s="12"/>
    </row>
    <row r="42" spans="1:7" x14ac:dyDescent="0.25">
      <c r="A42" s="7">
        <v>39</v>
      </c>
      <c r="B42" s="21" t="s">
        <v>56</v>
      </c>
      <c r="C42" s="21" t="s">
        <v>59</v>
      </c>
      <c r="D42" s="4"/>
      <c r="E42" s="4"/>
      <c r="F42" s="5">
        <v>41</v>
      </c>
      <c r="G42" s="12">
        <v>47.59</v>
      </c>
    </row>
    <row r="43" spans="1:7" x14ac:dyDescent="0.25">
      <c r="A43" s="7">
        <v>40</v>
      </c>
      <c r="B43" s="21" t="s">
        <v>56</v>
      </c>
      <c r="C43" s="21" t="s">
        <v>60</v>
      </c>
      <c r="D43" s="4"/>
      <c r="E43" s="4"/>
      <c r="F43" s="5"/>
      <c r="G43" s="12"/>
    </row>
    <row r="44" spans="1:7" x14ac:dyDescent="0.25">
      <c r="A44" s="7">
        <v>41</v>
      </c>
      <c r="B44" s="21" t="s">
        <v>56</v>
      </c>
      <c r="C44" s="21" t="s">
        <v>16</v>
      </c>
      <c r="D44" s="4"/>
      <c r="E44" s="4"/>
      <c r="F44" s="5">
        <v>30.26</v>
      </c>
      <c r="G44" s="12">
        <v>38.64</v>
      </c>
    </row>
    <row r="45" spans="1:7" x14ac:dyDescent="0.25">
      <c r="A45" s="7">
        <v>42</v>
      </c>
      <c r="B45" s="21" t="s">
        <v>61</v>
      </c>
      <c r="C45" s="21" t="s">
        <v>62</v>
      </c>
      <c r="D45" s="4"/>
      <c r="E45" s="4"/>
      <c r="F45" s="5"/>
      <c r="G45" s="12"/>
    </row>
    <row r="46" spans="1:7" x14ac:dyDescent="0.25">
      <c r="A46" s="7">
        <v>43</v>
      </c>
      <c r="B46" s="21" t="s">
        <v>61</v>
      </c>
      <c r="C46" s="21" t="s">
        <v>63</v>
      </c>
      <c r="D46" s="4"/>
      <c r="E46" s="4">
        <v>7</v>
      </c>
      <c r="F46" s="5">
        <v>29.1</v>
      </c>
      <c r="G46" s="12">
        <v>37.15</v>
      </c>
    </row>
    <row r="47" spans="1:7" x14ac:dyDescent="0.25">
      <c r="A47" s="7">
        <v>44</v>
      </c>
      <c r="B47" s="21" t="s">
        <v>61</v>
      </c>
      <c r="C47" s="21" t="s">
        <v>64</v>
      </c>
      <c r="D47" s="4"/>
      <c r="E47" s="4"/>
      <c r="F47" s="5"/>
      <c r="G47" s="12"/>
    </row>
    <row r="48" spans="1:7" x14ac:dyDescent="0.25">
      <c r="A48" s="7">
        <v>45</v>
      </c>
      <c r="B48" s="21" t="s">
        <v>61</v>
      </c>
      <c r="C48" s="21" t="s">
        <v>65</v>
      </c>
      <c r="D48" s="4"/>
      <c r="E48" s="4"/>
      <c r="F48" s="5"/>
      <c r="G48" s="12"/>
    </row>
    <row r="49" spans="1:7" x14ac:dyDescent="0.25">
      <c r="A49" s="7">
        <v>46</v>
      </c>
      <c r="B49" s="21" t="s">
        <v>61</v>
      </c>
      <c r="C49" s="21" t="s">
        <v>66</v>
      </c>
      <c r="D49" s="4"/>
      <c r="E49" s="4"/>
      <c r="F49" s="5"/>
      <c r="G49" s="12"/>
    </row>
    <row r="50" spans="1:7" x14ac:dyDescent="0.25">
      <c r="A50" s="7">
        <v>47</v>
      </c>
      <c r="B50" s="21" t="s">
        <v>67</v>
      </c>
      <c r="C50" s="21" t="s">
        <v>68</v>
      </c>
      <c r="D50" s="4"/>
      <c r="E50" s="4"/>
      <c r="F50" s="5"/>
      <c r="G50" s="12"/>
    </row>
    <row r="51" spans="1:7" x14ac:dyDescent="0.25">
      <c r="A51" s="7">
        <v>48</v>
      </c>
      <c r="B51" s="21" t="s">
        <v>67</v>
      </c>
      <c r="C51" s="21" t="s">
        <v>69</v>
      </c>
      <c r="D51" s="4"/>
      <c r="E51" s="4"/>
      <c r="F51" s="5"/>
      <c r="G51" s="12"/>
    </row>
    <row r="52" spans="1:7" x14ac:dyDescent="0.25">
      <c r="A52" s="7">
        <v>49</v>
      </c>
      <c r="B52" s="21" t="s">
        <v>67</v>
      </c>
      <c r="C52" s="21" t="s">
        <v>91</v>
      </c>
      <c r="D52" s="4"/>
      <c r="E52" s="4">
        <v>5</v>
      </c>
      <c r="F52" s="5">
        <v>24.06</v>
      </c>
      <c r="G52" s="12">
        <v>30.7</v>
      </c>
    </row>
    <row r="53" spans="1:7" x14ac:dyDescent="0.25">
      <c r="A53" s="7">
        <v>50</v>
      </c>
      <c r="B53" s="21" t="s">
        <v>71</v>
      </c>
      <c r="C53" s="21" t="s">
        <v>72</v>
      </c>
      <c r="D53" s="4"/>
      <c r="E53" s="4"/>
      <c r="F53" s="5"/>
      <c r="G53" s="12"/>
    </row>
    <row r="54" spans="1:7" x14ac:dyDescent="0.25">
      <c r="A54" s="7">
        <v>51</v>
      </c>
      <c r="B54" s="21" t="s">
        <v>71</v>
      </c>
      <c r="C54" s="21" t="s">
        <v>73</v>
      </c>
      <c r="D54" s="4"/>
      <c r="E54" s="4"/>
      <c r="F54" s="5"/>
      <c r="G54" s="12"/>
    </row>
    <row r="55" spans="1:7" x14ac:dyDescent="0.25">
      <c r="A55" s="7">
        <v>52</v>
      </c>
      <c r="B55" s="21" t="s">
        <v>71</v>
      </c>
      <c r="C55" s="21" t="s">
        <v>74</v>
      </c>
      <c r="D55" s="4"/>
      <c r="E55" s="4">
        <v>9</v>
      </c>
      <c r="F55" s="4">
        <v>31.48</v>
      </c>
      <c r="G55" s="40">
        <v>40.19</v>
      </c>
    </row>
    <row r="56" spans="1:7" x14ac:dyDescent="0.25">
      <c r="A56" s="7">
        <v>53</v>
      </c>
      <c r="B56" s="21" t="s">
        <v>71</v>
      </c>
      <c r="C56" s="21" t="s">
        <v>75</v>
      </c>
      <c r="D56" s="4"/>
      <c r="E56" s="4"/>
      <c r="F56" s="4"/>
      <c r="G56" s="40"/>
    </row>
    <row r="57" spans="1:7" x14ac:dyDescent="0.25">
      <c r="A57" s="7">
        <v>54</v>
      </c>
      <c r="B57" s="21" t="s">
        <v>76</v>
      </c>
      <c r="C57" s="21" t="s">
        <v>77</v>
      </c>
      <c r="D57" s="4"/>
      <c r="E57" s="4"/>
      <c r="F57" s="4"/>
      <c r="G57" s="40"/>
    </row>
    <row r="58" spans="1:7" x14ac:dyDescent="0.25">
      <c r="A58" s="7">
        <v>55</v>
      </c>
      <c r="B58" s="21" t="s">
        <v>76</v>
      </c>
      <c r="C58" s="21" t="s">
        <v>78</v>
      </c>
      <c r="D58" s="4"/>
      <c r="E58" s="4"/>
      <c r="F58" s="4"/>
      <c r="G58" s="40"/>
    </row>
    <row r="59" spans="1:7" x14ac:dyDescent="0.25">
      <c r="A59" s="7">
        <v>56</v>
      </c>
      <c r="B59" s="21" t="s">
        <v>76</v>
      </c>
      <c r="C59" s="21" t="s">
        <v>79</v>
      </c>
      <c r="D59" s="4"/>
      <c r="E59" s="4"/>
      <c r="F59" s="4"/>
      <c r="G59" s="40"/>
    </row>
    <row r="60" spans="1:7" x14ac:dyDescent="0.25">
      <c r="A60" s="7">
        <v>57</v>
      </c>
      <c r="B60" s="21" t="s">
        <v>76</v>
      </c>
      <c r="C60" s="21" t="s">
        <v>80</v>
      </c>
      <c r="D60" s="4"/>
      <c r="E60" s="4"/>
      <c r="F60" s="4"/>
      <c r="G60" s="40"/>
    </row>
    <row r="61" spans="1:7" ht="15.75" thickBot="1" x14ac:dyDescent="0.3">
      <c r="A61" s="33">
        <v>58</v>
      </c>
      <c r="B61" s="24" t="s">
        <v>76</v>
      </c>
      <c r="C61" s="24" t="s">
        <v>81</v>
      </c>
      <c r="D61" s="25"/>
      <c r="E61" s="25"/>
      <c r="F61" s="25"/>
      <c r="G61" s="41"/>
    </row>
  </sheetData>
  <mergeCells count="2">
    <mergeCell ref="A1:G1"/>
    <mergeCell ref="A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47A2F-1652-43DA-95A0-DFD928B1D4FB}">
  <dimension ref="A1:H61"/>
  <sheetViews>
    <sheetView zoomScale="130" zoomScaleNormal="130" workbookViewId="0">
      <selection activeCell="D3" sqref="D3:G61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2.7109375" style="1" customWidth="1"/>
    <col min="4" max="4" width="5.42578125" style="1" customWidth="1"/>
    <col min="5" max="5" width="7.85546875" style="1" customWidth="1"/>
    <col min="6" max="6" width="13.5703125" style="2" customWidth="1"/>
    <col min="7" max="7" width="14" style="2" customWidth="1"/>
    <col min="8" max="8" width="27.28515625" style="1" customWidth="1"/>
    <col min="9" max="16384" width="8.85546875" style="1"/>
  </cols>
  <sheetData>
    <row r="1" spans="1:8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8" ht="40.15" customHeight="1" thickBot="1" x14ac:dyDescent="0.3">
      <c r="A2" s="203" t="s">
        <v>109</v>
      </c>
      <c r="B2" s="203"/>
      <c r="C2" s="203"/>
      <c r="D2" s="203"/>
      <c r="E2" s="203"/>
      <c r="F2" s="203"/>
      <c r="G2" s="203"/>
    </row>
    <row r="3" spans="1:8" ht="48.6" customHeight="1" thickBot="1" x14ac:dyDescent="0.3">
      <c r="A3" s="30" t="s">
        <v>5</v>
      </c>
      <c r="B3" s="31" t="s">
        <v>4</v>
      </c>
      <c r="C3" s="32" t="s">
        <v>3</v>
      </c>
      <c r="D3" s="58" t="s">
        <v>2</v>
      </c>
      <c r="E3" s="58" t="s">
        <v>0</v>
      </c>
      <c r="F3" s="59" t="s">
        <v>110</v>
      </c>
      <c r="G3" s="59" t="s">
        <v>111</v>
      </c>
    </row>
    <row r="4" spans="1:8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8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8" x14ac:dyDescent="0.25">
      <c r="A6" s="7">
        <v>3</v>
      </c>
      <c r="B6" s="21" t="s">
        <v>10</v>
      </c>
      <c r="C6" s="21" t="s">
        <v>11</v>
      </c>
      <c r="D6" s="4"/>
      <c r="E6" s="4"/>
      <c r="F6" s="5"/>
      <c r="G6" s="12">
        <v>32.81</v>
      </c>
    </row>
    <row r="7" spans="1:8" x14ac:dyDescent="0.25">
      <c r="A7" s="7">
        <v>4</v>
      </c>
      <c r="B7" s="21" t="s">
        <v>12</v>
      </c>
      <c r="C7" s="21" t="s">
        <v>112</v>
      </c>
      <c r="D7" s="4"/>
      <c r="E7" s="4" t="s">
        <v>113</v>
      </c>
      <c r="F7" s="5">
        <v>37.61</v>
      </c>
      <c r="G7" s="12">
        <v>49.34</v>
      </c>
    </row>
    <row r="8" spans="1:8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8" x14ac:dyDescent="0.25">
      <c r="A9" s="7">
        <v>6</v>
      </c>
      <c r="B9" s="21" t="s">
        <v>15</v>
      </c>
      <c r="C9" s="21" t="s">
        <v>16</v>
      </c>
      <c r="D9" s="4"/>
      <c r="E9" s="4" t="s">
        <v>114</v>
      </c>
      <c r="F9" s="5">
        <v>22.48</v>
      </c>
      <c r="G9" s="12">
        <v>29.51</v>
      </c>
    </row>
    <row r="10" spans="1:8" x14ac:dyDescent="0.25">
      <c r="A10" s="7">
        <v>7</v>
      </c>
      <c r="B10" s="21" t="s">
        <v>17</v>
      </c>
      <c r="C10" s="21" t="s">
        <v>18</v>
      </c>
      <c r="D10" s="4"/>
      <c r="E10" s="4"/>
      <c r="F10" s="5">
        <v>22.48</v>
      </c>
      <c r="G10" s="12">
        <v>29.51</v>
      </c>
    </row>
    <row r="11" spans="1:8" x14ac:dyDescent="0.25">
      <c r="A11" s="7">
        <v>8</v>
      </c>
      <c r="B11" s="21" t="s">
        <v>17</v>
      </c>
      <c r="C11" s="21" t="s">
        <v>115</v>
      </c>
      <c r="D11" s="4"/>
      <c r="E11" s="4" t="s">
        <v>113</v>
      </c>
      <c r="F11" s="2">
        <v>37.61</v>
      </c>
      <c r="G11" s="12">
        <v>49.34</v>
      </c>
      <c r="H11" s="1" t="s">
        <v>116</v>
      </c>
    </row>
    <row r="12" spans="1:8" x14ac:dyDescent="0.25">
      <c r="A12" s="7">
        <v>9</v>
      </c>
      <c r="B12" s="21" t="s">
        <v>17</v>
      </c>
      <c r="C12" s="21" t="s">
        <v>20</v>
      </c>
      <c r="D12" s="4"/>
      <c r="E12" s="4"/>
      <c r="F12" s="5"/>
      <c r="G12" s="12"/>
    </row>
    <row r="13" spans="1:8" x14ac:dyDescent="0.25">
      <c r="A13" s="7">
        <v>10</v>
      </c>
      <c r="B13" s="21" t="s">
        <v>17</v>
      </c>
      <c r="C13" s="21" t="s">
        <v>21</v>
      </c>
      <c r="D13" s="4">
        <v>40</v>
      </c>
      <c r="E13" s="4"/>
      <c r="F13" s="5"/>
      <c r="G13" s="12">
        <v>22.48</v>
      </c>
    </row>
    <row r="14" spans="1:8" x14ac:dyDescent="0.25">
      <c r="A14" s="7">
        <v>11</v>
      </c>
      <c r="B14" s="21" t="s">
        <v>17</v>
      </c>
      <c r="C14" s="21" t="s">
        <v>22</v>
      </c>
      <c r="D14" s="4">
        <v>40</v>
      </c>
      <c r="E14" s="4"/>
      <c r="F14" s="5"/>
      <c r="G14" s="12">
        <v>26.73</v>
      </c>
    </row>
    <row r="15" spans="1:8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8" x14ac:dyDescent="0.25">
      <c r="A16" s="7">
        <v>13</v>
      </c>
      <c r="B16" s="21" t="s">
        <v>17</v>
      </c>
      <c r="C16" s="21" t="s">
        <v>24</v>
      </c>
      <c r="D16" s="4">
        <v>40</v>
      </c>
      <c r="E16" s="4"/>
      <c r="F16" s="5"/>
      <c r="G16" s="12">
        <v>29.98</v>
      </c>
    </row>
    <row r="17" spans="1:7" x14ac:dyDescent="0.25">
      <c r="A17" s="7">
        <v>14</v>
      </c>
      <c r="B17" s="21" t="s">
        <v>25</v>
      </c>
      <c r="C17" s="21" t="s">
        <v>26</v>
      </c>
      <c r="D17" s="4"/>
      <c r="E17" s="4" t="s">
        <v>117</v>
      </c>
      <c r="F17" s="5">
        <v>29.73</v>
      </c>
      <c r="G17" s="12">
        <v>39</v>
      </c>
    </row>
    <row r="18" spans="1:7" x14ac:dyDescent="0.25">
      <c r="A18" s="7">
        <v>15</v>
      </c>
      <c r="B18" s="21" t="s">
        <v>25</v>
      </c>
      <c r="C18" s="21" t="s">
        <v>16</v>
      </c>
      <c r="D18" s="4"/>
      <c r="E18" s="4" t="s">
        <v>114</v>
      </c>
      <c r="F18" s="5">
        <v>22.48</v>
      </c>
      <c r="G18" s="12">
        <v>29.51</v>
      </c>
    </row>
    <row r="19" spans="1:7" x14ac:dyDescent="0.25">
      <c r="A19" s="7">
        <v>16</v>
      </c>
      <c r="B19" s="21" t="s">
        <v>27</v>
      </c>
      <c r="C19" s="21" t="s">
        <v>28</v>
      </c>
      <c r="D19" s="4"/>
      <c r="E19" s="4" t="s">
        <v>113</v>
      </c>
      <c r="F19" s="5">
        <v>37.61</v>
      </c>
      <c r="G19" s="12">
        <v>49.34</v>
      </c>
    </row>
    <row r="20" spans="1:7" x14ac:dyDescent="0.25">
      <c r="A20" s="7">
        <v>17</v>
      </c>
      <c r="B20" s="21" t="s">
        <v>27</v>
      </c>
      <c r="C20" s="21" t="s">
        <v>29</v>
      </c>
      <c r="D20" s="4"/>
      <c r="E20" s="4" t="s">
        <v>113</v>
      </c>
      <c r="F20" s="5">
        <v>37.61</v>
      </c>
      <c r="G20" s="12">
        <v>49.34</v>
      </c>
    </row>
    <row r="21" spans="1:7" x14ac:dyDescent="0.25">
      <c r="A21" s="7">
        <v>18</v>
      </c>
      <c r="B21" s="21" t="s">
        <v>30</v>
      </c>
      <c r="C21" s="21" t="s">
        <v>31</v>
      </c>
      <c r="D21" s="4"/>
      <c r="E21" s="4"/>
      <c r="F21" s="5"/>
      <c r="G21" s="12"/>
    </row>
    <row r="22" spans="1:7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</row>
    <row r="23" spans="1:7" x14ac:dyDescent="0.25">
      <c r="A23" s="7">
        <v>20</v>
      </c>
      <c r="B23" s="21" t="s">
        <v>33</v>
      </c>
      <c r="C23" s="21" t="s">
        <v>188</v>
      </c>
      <c r="D23" s="4">
        <v>40</v>
      </c>
      <c r="E23" s="4"/>
      <c r="F23" s="5"/>
      <c r="G23" s="12">
        <v>29.73</v>
      </c>
    </row>
    <row r="24" spans="1:7" x14ac:dyDescent="0.25">
      <c r="A24" s="7">
        <v>21</v>
      </c>
      <c r="B24" s="21" t="s">
        <v>35</v>
      </c>
      <c r="C24" s="21" t="s">
        <v>36</v>
      </c>
      <c r="D24" s="4"/>
      <c r="E24" s="4"/>
      <c r="F24" s="5"/>
      <c r="G24" s="12"/>
    </row>
    <row r="25" spans="1:7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</row>
    <row r="26" spans="1:7" x14ac:dyDescent="0.25">
      <c r="A26" s="7">
        <v>23</v>
      </c>
      <c r="B26" s="21" t="s">
        <v>35</v>
      </c>
      <c r="C26" s="21" t="s">
        <v>38</v>
      </c>
      <c r="D26" s="4"/>
      <c r="E26" s="4" t="s">
        <v>114</v>
      </c>
      <c r="F26" s="5">
        <v>22.48</v>
      </c>
      <c r="G26" s="12">
        <v>29.51</v>
      </c>
    </row>
    <row r="27" spans="1:7" x14ac:dyDescent="0.25">
      <c r="A27" s="7">
        <v>24</v>
      </c>
      <c r="B27" s="21" t="s">
        <v>39</v>
      </c>
      <c r="C27" s="21" t="s">
        <v>40</v>
      </c>
      <c r="D27" s="4"/>
      <c r="E27" s="4"/>
      <c r="F27" s="5"/>
      <c r="G27" s="12"/>
    </row>
    <row r="28" spans="1:7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7" x14ac:dyDescent="0.25">
      <c r="A29" s="7">
        <v>26</v>
      </c>
      <c r="B29" s="21" t="s">
        <v>42</v>
      </c>
      <c r="C29" s="21" t="s">
        <v>43</v>
      </c>
      <c r="D29" s="17" t="s">
        <v>1</v>
      </c>
      <c r="E29" s="4" t="s">
        <v>118</v>
      </c>
      <c r="F29" s="5">
        <v>34.19</v>
      </c>
      <c r="G29" s="12">
        <v>44.86</v>
      </c>
    </row>
    <row r="30" spans="1:7" x14ac:dyDescent="0.25">
      <c r="A30" s="7">
        <v>27</v>
      </c>
      <c r="B30" s="21" t="s">
        <v>44</v>
      </c>
      <c r="C30" s="21" t="s">
        <v>45</v>
      </c>
      <c r="D30" s="4"/>
      <c r="E30" s="4" t="s">
        <v>118</v>
      </c>
      <c r="F30" s="5">
        <v>34.19</v>
      </c>
      <c r="G30" s="12">
        <v>44.86</v>
      </c>
    </row>
    <row r="31" spans="1:7" x14ac:dyDescent="0.25">
      <c r="A31" s="7">
        <v>28</v>
      </c>
      <c r="B31" s="21" t="s">
        <v>44</v>
      </c>
      <c r="C31" s="21" t="s">
        <v>46</v>
      </c>
      <c r="D31" s="4"/>
      <c r="E31" s="4" t="s">
        <v>119</v>
      </c>
      <c r="F31" s="5">
        <v>17</v>
      </c>
      <c r="G31" s="12">
        <v>22.32</v>
      </c>
    </row>
    <row r="32" spans="1:7" x14ac:dyDescent="0.25">
      <c r="A32" s="7">
        <v>29</v>
      </c>
      <c r="B32" s="21" t="s">
        <v>44</v>
      </c>
      <c r="C32" s="10" t="s">
        <v>47</v>
      </c>
      <c r="D32" s="4"/>
      <c r="E32" s="4" t="s">
        <v>120</v>
      </c>
      <c r="F32" s="5">
        <v>25.85</v>
      </c>
      <c r="G32" s="12">
        <v>33.93</v>
      </c>
    </row>
    <row r="33" spans="1:7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7" x14ac:dyDescent="0.25">
      <c r="A34" s="7">
        <v>31</v>
      </c>
      <c r="B34" s="21" t="s">
        <v>44</v>
      </c>
      <c r="C34" s="21" t="s">
        <v>49</v>
      </c>
      <c r="D34" s="4"/>
      <c r="E34" s="4" t="s">
        <v>119</v>
      </c>
      <c r="F34" s="5">
        <v>17</v>
      </c>
      <c r="G34" s="12">
        <v>22.32</v>
      </c>
    </row>
    <row r="35" spans="1:7" x14ac:dyDescent="0.25">
      <c r="A35" s="7">
        <v>32</v>
      </c>
      <c r="B35" s="21" t="s">
        <v>44</v>
      </c>
      <c r="C35" s="21" t="s">
        <v>50</v>
      </c>
      <c r="D35" s="4"/>
      <c r="E35" s="4" t="s">
        <v>114</v>
      </c>
      <c r="F35" s="5">
        <v>22.48</v>
      </c>
      <c r="G35" s="12">
        <v>29.51</v>
      </c>
    </row>
    <row r="36" spans="1:7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7" x14ac:dyDescent="0.25">
      <c r="A37" s="7">
        <v>34</v>
      </c>
      <c r="B37" s="21" t="s">
        <v>52</v>
      </c>
      <c r="C37" s="21" t="s">
        <v>53</v>
      </c>
      <c r="D37" s="4"/>
      <c r="E37" s="4"/>
      <c r="F37" s="5"/>
      <c r="G37" s="12"/>
    </row>
    <row r="38" spans="1:7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7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7" x14ac:dyDescent="0.25">
      <c r="A40" s="7">
        <v>37</v>
      </c>
      <c r="B40" s="21" t="s">
        <v>56</v>
      </c>
      <c r="C40" s="21" t="s">
        <v>57</v>
      </c>
      <c r="D40" s="4"/>
      <c r="E40" s="4"/>
      <c r="F40" s="5"/>
      <c r="G40" s="12"/>
    </row>
    <row r="41" spans="1:7" x14ac:dyDescent="0.25">
      <c r="A41" s="7">
        <v>38</v>
      </c>
      <c r="B41" s="21" t="s">
        <v>56</v>
      </c>
      <c r="C41" s="21" t="s">
        <v>58</v>
      </c>
      <c r="D41" s="4"/>
      <c r="E41" s="4"/>
      <c r="F41" s="5"/>
      <c r="G41" s="12"/>
    </row>
    <row r="42" spans="1:7" x14ac:dyDescent="0.25">
      <c r="A42" s="7">
        <v>39</v>
      </c>
      <c r="B42" s="21" t="s">
        <v>56</v>
      </c>
      <c r="C42" s="21" t="s">
        <v>59</v>
      </c>
      <c r="D42" s="4"/>
      <c r="E42" s="4"/>
      <c r="F42" s="5"/>
      <c r="G42" s="12"/>
    </row>
    <row r="43" spans="1:7" x14ac:dyDescent="0.25">
      <c r="A43" s="7">
        <v>40</v>
      </c>
      <c r="B43" s="21" t="s">
        <v>56</v>
      </c>
      <c r="C43" s="21" t="s">
        <v>60</v>
      </c>
      <c r="D43" s="4"/>
      <c r="E43" s="4"/>
      <c r="F43" s="5"/>
      <c r="G43" s="12"/>
    </row>
    <row r="44" spans="1:7" x14ac:dyDescent="0.25">
      <c r="A44" s="7">
        <v>41</v>
      </c>
      <c r="B44" s="21" t="s">
        <v>56</v>
      </c>
      <c r="C44" s="21" t="s">
        <v>16</v>
      </c>
      <c r="D44" s="4"/>
      <c r="E44" s="4"/>
      <c r="F44" s="5"/>
      <c r="G44" s="12"/>
    </row>
    <row r="45" spans="1:7" x14ac:dyDescent="0.25">
      <c r="A45" s="7">
        <v>42</v>
      </c>
      <c r="B45" s="21" t="s">
        <v>61</v>
      </c>
      <c r="C45" s="21" t="s">
        <v>121</v>
      </c>
      <c r="D45" s="4"/>
      <c r="E45" s="4" t="s">
        <v>113</v>
      </c>
      <c r="F45" s="5">
        <v>37.61</v>
      </c>
      <c r="G45" s="12">
        <v>49.34</v>
      </c>
    </row>
    <row r="46" spans="1:7" x14ac:dyDescent="0.25">
      <c r="A46" s="7">
        <v>43</v>
      </c>
      <c r="B46" s="21" t="s">
        <v>61</v>
      </c>
      <c r="C46" s="21" t="s">
        <v>63</v>
      </c>
      <c r="D46" s="4"/>
      <c r="E46" s="4" t="s">
        <v>114</v>
      </c>
      <c r="F46" s="5">
        <v>22.48</v>
      </c>
      <c r="G46" s="12">
        <v>29.51</v>
      </c>
    </row>
    <row r="47" spans="1:7" x14ac:dyDescent="0.25">
      <c r="A47" s="7">
        <v>44</v>
      </c>
      <c r="B47" s="21" t="s">
        <v>61</v>
      </c>
      <c r="C47" s="21" t="s">
        <v>64</v>
      </c>
      <c r="D47" s="4"/>
      <c r="E47" s="4"/>
      <c r="F47" s="5"/>
      <c r="G47" s="12"/>
    </row>
    <row r="48" spans="1:7" x14ac:dyDescent="0.25">
      <c r="A48" s="7">
        <v>45</v>
      </c>
      <c r="B48" s="21" t="s">
        <v>61</v>
      </c>
      <c r="C48" s="21" t="s">
        <v>65</v>
      </c>
      <c r="D48" s="4"/>
      <c r="E48" s="4"/>
      <c r="F48" s="5"/>
      <c r="G48" s="12"/>
    </row>
    <row r="49" spans="1:7" x14ac:dyDescent="0.25">
      <c r="A49" s="7">
        <v>46</v>
      </c>
      <c r="B49" s="21" t="s">
        <v>61</v>
      </c>
      <c r="C49" s="21" t="s">
        <v>66</v>
      </c>
      <c r="D49" s="3"/>
      <c r="E49" s="4" t="s">
        <v>118</v>
      </c>
      <c r="F49" s="5">
        <v>34.19</v>
      </c>
      <c r="G49" s="12">
        <v>44.86</v>
      </c>
    </row>
    <row r="50" spans="1:7" x14ac:dyDescent="0.25">
      <c r="A50" s="7">
        <v>47</v>
      </c>
      <c r="B50" s="21" t="s">
        <v>67</v>
      </c>
      <c r="C50" s="21" t="s">
        <v>68</v>
      </c>
      <c r="D50" s="3"/>
      <c r="E50" s="4"/>
      <c r="F50" s="5"/>
      <c r="G50" s="12"/>
    </row>
    <row r="51" spans="1:7" x14ac:dyDescent="0.25">
      <c r="A51" s="7">
        <v>48</v>
      </c>
      <c r="B51" s="21" t="s">
        <v>67</v>
      </c>
      <c r="C51" s="21" t="s">
        <v>69</v>
      </c>
      <c r="D51" s="3"/>
      <c r="E51" s="4" t="s">
        <v>119</v>
      </c>
      <c r="F51" s="5">
        <v>17</v>
      </c>
      <c r="G51" s="12">
        <v>22.32</v>
      </c>
    </row>
    <row r="52" spans="1:7" x14ac:dyDescent="0.25">
      <c r="A52" s="7">
        <v>49</v>
      </c>
      <c r="B52" s="21" t="s">
        <v>67</v>
      </c>
      <c r="C52" s="21" t="s">
        <v>70</v>
      </c>
      <c r="D52" s="3"/>
      <c r="E52" s="4"/>
      <c r="F52" s="5"/>
      <c r="G52" s="12"/>
    </row>
    <row r="53" spans="1:7" x14ac:dyDescent="0.25">
      <c r="A53" s="7">
        <v>50</v>
      </c>
      <c r="B53" s="21" t="s">
        <v>71</v>
      </c>
      <c r="C53" s="21" t="s">
        <v>72</v>
      </c>
      <c r="D53" s="3"/>
      <c r="E53" s="4"/>
      <c r="F53" s="5"/>
      <c r="G53" s="12"/>
    </row>
    <row r="54" spans="1:7" x14ac:dyDescent="0.25">
      <c r="A54" s="7">
        <v>51</v>
      </c>
      <c r="B54" s="21" t="s">
        <v>71</v>
      </c>
      <c r="C54" s="21" t="s">
        <v>122</v>
      </c>
      <c r="D54" s="3"/>
      <c r="E54" s="4" t="s">
        <v>118</v>
      </c>
      <c r="F54" s="5">
        <v>34.19</v>
      </c>
      <c r="G54" s="12">
        <v>44.86</v>
      </c>
    </row>
    <row r="55" spans="1:7" x14ac:dyDescent="0.25">
      <c r="A55" s="7">
        <v>52</v>
      </c>
      <c r="B55" s="21" t="s">
        <v>71</v>
      </c>
      <c r="C55" s="21" t="s">
        <v>74</v>
      </c>
      <c r="D55" s="3"/>
      <c r="E55" s="4" t="s">
        <v>120</v>
      </c>
      <c r="F55" s="4">
        <v>25.85</v>
      </c>
      <c r="G55" s="40">
        <v>33.93</v>
      </c>
    </row>
    <row r="56" spans="1:7" x14ac:dyDescent="0.25">
      <c r="A56" s="7">
        <v>53</v>
      </c>
      <c r="B56" s="21" t="s">
        <v>71</v>
      </c>
      <c r="C56" s="21" t="s">
        <v>75</v>
      </c>
      <c r="D56" s="3"/>
      <c r="E56" s="4"/>
      <c r="F56" s="4"/>
      <c r="G56" s="40"/>
    </row>
    <row r="57" spans="1:7" x14ac:dyDescent="0.25">
      <c r="A57" s="7">
        <v>54</v>
      </c>
      <c r="B57" s="21" t="s">
        <v>76</v>
      </c>
      <c r="C57" s="21" t="s">
        <v>77</v>
      </c>
      <c r="D57" s="3"/>
      <c r="E57" s="4"/>
      <c r="F57" s="4"/>
      <c r="G57" s="40"/>
    </row>
    <row r="58" spans="1:7" x14ac:dyDescent="0.25">
      <c r="A58" s="7">
        <v>55</v>
      </c>
      <c r="B58" s="21" t="s">
        <v>76</v>
      </c>
      <c r="C58" s="21" t="s">
        <v>78</v>
      </c>
      <c r="D58" s="3"/>
      <c r="E58" s="4" t="s">
        <v>114</v>
      </c>
      <c r="F58" s="4">
        <v>22.48</v>
      </c>
      <c r="G58" s="40">
        <v>29.51</v>
      </c>
    </row>
    <row r="59" spans="1:7" x14ac:dyDescent="0.25">
      <c r="A59" s="7">
        <v>56</v>
      </c>
      <c r="B59" s="21" t="s">
        <v>76</v>
      </c>
      <c r="C59" s="21" t="s">
        <v>79</v>
      </c>
      <c r="D59" s="3"/>
      <c r="E59" s="4"/>
      <c r="F59" s="4"/>
      <c r="G59" s="40"/>
    </row>
    <row r="60" spans="1:7" x14ac:dyDescent="0.25">
      <c r="A60" s="7">
        <v>57</v>
      </c>
      <c r="B60" s="21" t="s">
        <v>76</v>
      </c>
      <c r="C60" s="21" t="s">
        <v>80</v>
      </c>
      <c r="D60" s="3"/>
      <c r="E60" s="4"/>
      <c r="F60" s="4"/>
      <c r="G60" s="40"/>
    </row>
    <row r="61" spans="1:7" ht="15.75" thickBot="1" x14ac:dyDescent="0.3">
      <c r="A61" s="33">
        <v>58</v>
      </c>
      <c r="B61" s="24" t="s">
        <v>76</v>
      </c>
      <c r="C61" s="24" t="s">
        <v>81</v>
      </c>
      <c r="D61" s="61"/>
      <c r="E61" s="25"/>
      <c r="F61" s="25"/>
      <c r="G61" s="41"/>
    </row>
  </sheetData>
  <mergeCells count="2">
    <mergeCell ref="A1:G1"/>
    <mergeCell ref="A2:G2"/>
  </mergeCells>
  <pageMargins left="0.7" right="0.7" top="0.75" bottom="0.75" header="0.3" footer="0.3"/>
  <pageSetup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0EE3-8052-4A9A-A2C7-DB86F5F037A4}">
  <dimension ref="A1:H61"/>
  <sheetViews>
    <sheetView workbookViewId="0">
      <selection activeCell="B12" sqref="B12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3.7109375" style="1" customWidth="1"/>
    <col min="4" max="4" width="5.42578125" style="1" customWidth="1"/>
    <col min="5" max="5" width="7.85546875" style="1" customWidth="1"/>
    <col min="6" max="7" width="15.42578125" style="1" customWidth="1"/>
    <col min="8" max="8" width="19.5703125" style="79" customWidth="1"/>
    <col min="9" max="16384" width="8.85546875" style="1"/>
  </cols>
  <sheetData>
    <row r="1" spans="1:7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7" ht="40.15" customHeight="1" thickBot="1" x14ac:dyDescent="0.3">
      <c r="A2" s="203" t="s">
        <v>229</v>
      </c>
      <c r="B2" s="203"/>
      <c r="C2" s="203"/>
      <c r="D2" s="203"/>
      <c r="E2" s="203"/>
      <c r="F2" s="203"/>
      <c r="G2" s="203"/>
    </row>
    <row r="3" spans="1:7" ht="48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230</v>
      </c>
      <c r="G3" s="38" t="s">
        <v>231</v>
      </c>
    </row>
    <row r="4" spans="1:7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7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7" x14ac:dyDescent="0.25">
      <c r="A6" s="7">
        <v>3</v>
      </c>
      <c r="B6" s="21" t="s">
        <v>10</v>
      </c>
      <c r="C6" s="21" t="s">
        <v>11</v>
      </c>
      <c r="D6" s="4"/>
      <c r="E6" s="4"/>
      <c r="F6" s="5"/>
      <c r="G6" s="12"/>
    </row>
    <row r="7" spans="1:7" x14ac:dyDescent="0.25">
      <c r="A7" s="7">
        <v>4</v>
      </c>
      <c r="B7" s="21" t="s">
        <v>12</v>
      </c>
      <c r="C7" s="21" t="s">
        <v>13</v>
      </c>
      <c r="D7" s="4"/>
      <c r="E7" s="4"/>
      <c r="F7" s="5" t="s">
        <v>1</v>
      </c>
      <c r="G7" s="12"/>
    </row>
    <row r="8" spans="1:7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7" x14ac:dyDescent="0.25">
      <c r="A9" s="7">
        <v>6</v>
      </c>
      <c r="B9" s="21" t="s">
        <v>15</v>
      </c>
      <c r="C9" s="21" t="s">
        <v>16</v>
      </c>
      <c r="D9" s="4"/>
      <c r="E9" s="4"/>
      <c r="F9" s="5"/>
      <c r="G9" s="12"/>
    </row>
    <row r="10" spans="1:7" x14ac:dyDescent="0.25">
      <c r="A10" s="7">
        <v>7</v>
      </c>
      <c r="B10" s="21" t="s">
        <v>17</v>
      </c>
      <c r="C10" s="21" t="s">
        <v>18</v>
      </c>
      <c r="D10" s="4"/>
      <c r="E10" s="4"/>
      <c r="F10" s="5"/>
      <c r="G10" s="12"/>
    </row>
    <row r="11" spans="1:7" x14ac:dyDescent="0.25">
      <c r="A11" s="7">
        <v>8</v>
      </c>
      <c r="B11" s="21" t="s">
        <v>17</v>
      </c>
      <c r="C11" s="21" t="s">
        <v>19</v>
      </c>
      <c r="D11" s="4"/>
      <c r="E11" s="4"/>
      <c r="G11" s="12"/>
    </row>
    <row r="12" spans="1:7" x14ac:dyDescent="0.25">
      <c r="A12" s="7">
        <v>9</v>
      </c>
      <c r="B12" s="21" t="s">
        <v>17</v>
      </c>
      <c r="C12" s="21" t="s">
        <v>20</v>
      </c>
      <c r="D12" s="4">
        <v>40</v>
      </c>
      <c r="E12" s="4"/>
      <c r="F12" s="5" t="s">
        <v>1</v>
      </c>
      <c r="G12" s="12">
        <v>18.670000000000002</v>
      </c>
    </row>
    <row r="13" spans="1:7" x14ac:dyDescent="0.25">
      <c r="A13" s="7">
        <v>10</v>
      </c>
      <c r="B13" s="21" t="s">
        <v>17</v>
      </c>
      <c r="C13" s="21" t="s">
        <v>21</v>
      </c>
      <c r="D13" s="4">
        <v>40</v>
      </c>
      <c r="E13" s="4"/>
      <c r="F13" s="5">
        <v>20.64</v>
      </c>
      <c r="G13" s="12">
        <v>27.47</v>
      </c>
    </row>
    <row r="14" spans="1:7" x14ac:dyDescent="0.25">
      <c r="A14" s="7">
        <v>11</v>
      </c>
      <c r="B14" s="21" t="s">
        <v>17</v>
      </c>
      <c r="C14" s="21" t="s">
        <v>22</v>
      </c>
      <c r="D14" s="4"/>
      <c r="E14" s="4"/>
      <c r="F14" s="5"/>
      <c r="G14" s="12"/>
    </row>
    <row r="15" spans="1:7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7" x14ac:dyDescent="0.25">
      <c r="A16" s="7">
        <v>13</v>
      </c>
      <c r="B16" s="21" t="s">
        <v>17</v>
      </c>
      <c r="C16" s="21" t="s">
        <v>24</v>
      </c>
      <c r="D16" s="4">
        <v>40</v>
      </c>
      <c r="E16" s="4"/>
      <c r="F16" s="5"/>
      <c r="G16" s="12">
        <v>34.369999999999997</v>
      </c>
    </row>
    <row r="17" spans="1:8" x14ac:dyDescent="0.25">
      <c r="A17" s="7">
        <v>14</v>
      </c>
      <c r="B17" s="21" t="s">
        <v>25</v>
      </c>
      <c r="C17" s="21" t="s">
        <v>26</v>
      </c>
      <c r="D17" s="4">
        <v>40</v>
      </c>
      <c r="E17" s="4"/>
      <c r="F17" s="5"/>
      <c r="G17" s="12">
        <v>31.24</v>
      </c>
    </row>
    <row r="18" spans="1:8" x14ac:dyDescent="0.25">
      <c r="A18" s="7">
        <v>15</v>
      </c>
      <c r="B18" s="21" t="s">
        <v>25</v>
      </c>
      <c r="C18" s="21" t="s">
        <v>16</v>
      </c>
      <c r="D18" s="4"/>
      <c r="E18" s="4"/>
      <c r="F18" s="5"/>
      <c r="G18" s="12"/>
    </row>
    <row r="19" spans="1:8" x14ac:dyDescent="0.25">
      <c r="A19" s="7">
        <v>16</v>
      </c>
      <c r="B19" s="21" t="s">
        <v>27</v>
      </c>
      <c r="C19" s="21" t="s">
        <v>28</v>
      </c>
      <c r="D19" s="4">
        <v>12</v>
      </c>
      <c r="E19" s="4"/>
      <c r="F19" s="5"/>
      <c r="G19" s="12">
        <v>48.02</v>
      </c>
    </row>
    <row r="20" spans="1:8" x14ac:dyDescent="0.25">
      <c r="A20" s="7">
        <v>17</v>
      </c>
      <c r="B20" s="21" t="s">
        <v>27</v>
      </c>
      <c r="C20" s="21" t="s">
        <v>29</v>
      </c>
      <c r="D20" s="4">
        <v>30</v>
      </c>
      <c r="E20" s="4"/>
      <c r="F20" s="5"/>
      <c r="G20" s="12">
        <v>38.99</v>
      </c>
      <c r="H20" s="79" t="s">
        <v>232</v>
      </c>
    </row>
    <row r="21" spans="1:8" x14ac:dyDescent="0.25">
      <c r="A21" s="7">
        <v>18</v>
      </c>
      <c r="B21" s="21" t="s">
        <v>30</v>
      </c>
      <c r="C21" s="21" t="s">
        <v>31</v>
      </c>
      <c r="D21" s="4"/>
      <c r="E21" s="4"/>
      <c r="F21" s="5"/>
      <c r="G21" s="12"/>
    </row>
    <row r="22" spans="1:8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</row>
    <row r="23" spans="1:8" x14ac:dyDescent="0.25">
      <c r="A23" s="7">
        <v>20</v>
      </c>
      <c r="B23" s="21" t="s">
        <v>33</v>
      </c>
      <c r="C23" s="21" t="s">
        <v>34</v>
      </c>
      <c r="D23" s="4">
        <v>25</v>
      </c>
      <c r="E23" s="4"/>
      <c r="F23" s="5"/>
      <c r="G23" s="12">
        <v>22.79</v>
      </c>
      <c r="H23" s="79" t="s">
        <v>233</v>
      </c>
    </row>
    <row r="24" spans="1:8" x14ac:dyDescent="0.25">
      <c r="A24" s="7">
        <v>21</v>
      </c>
      <c r="B24" s="21" t="s">
        <v>35</v>
      </c>
      <c r="C24" s="21" t="s">
        <v>36</v>
      </c>
      <c r="D24" s="4">
        <v>40</v>
      </c>
      <c r="E24" s="4"/>
      <c r="F24" s="5"/>
      <c r="G24" s="12">
        <v>37.4</v>
      </c>
    </row>
    <row r="25" spans="1:8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</row>
    <row r="26" spans="1:8" x14ac:dyDescent="0.25">
      <c r="A26" s="7">
        <v>23</v>
      </c>
      <c r="B26" s="21" t="s">
        <v>35</v>
      </c>
      <c r="C26" s="21" t="s">
        <v>38</v>
      </c>
      <c r="D26" s="4"/>
      <c r="E26" s="4"/>
      <c r="F26" s="5"/>
      <c r="G26" s="12"/>
    </row>
    <row r="27" spans="1:8" x14ac:dyDescent="0.25">
      <c r="A27" s="7">
        <v>24</v>
      </c>
      <c r="B27" s="21" t="s">
        <v>39</v>
      </c>
      <c r="C27" s="21" t="s">
        <v>40</v>
      </c>
      <c r="D27" s="4">
        <v>40</v>
      </c>
      <c r="E27" s="4"/>
      <c r="F27" s="5">
        <v>22.08</v>
      </c>
      <c r="G27" s="12">
        <v>27.6</v>
      </c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8" x14ac:dyDescent="0.25">
      <c r="A29" s="7">
        <v>26</v>
      </c>
      <c r="B29" s="21" t="s">
        <v>42</v>
      </c>
      <c r="C29" s="21" t="s">
        <v>43</v>
      </c>
      <c r="D29" s="17" t="s">
        <v>1</v>
      </c>
      <c r="E29" s="4"/>
      <c r="F29" s="5"/>
      <c r="G29" s="12"/>
    </row>
    <row r="30" spans="1:8" x14ac:dyDescent="0.25">
      <c r="A30" s="7">
        <v>27</v>
      </c>
      <c r="B30" s="21" t="s">
        <v>44</v>
      </c>
      <c r="C30" s="21" t="s">
        <v>45</v>
      </c>
      <c r="D30" s="4"/>
      <c r="E30" s="4"/>
      <c r="F30" s="5"/>
      <c r="G30" s="73"/>
      <c r="H30" s="80">
        <v>62703</v>
      </c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/>
      <c r="F31" s="5"/>
      <c r="G31" s="12"/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/>
      <c r="F32" s="5"/>
      <c r="G32" s="12"/>
    </row>
    <row r="33" spans="1:8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8" x14ac:dyDescent="0.25">
      <c r="A34" s="7">
        <v>31</v>
      </c>
      <c r="B34" s="21" t="s">
        <v>44</v>
      </c>
      <c r="C34" s="21" t="s">
        <v>49</v>
      </c>
      <c r="D34" s="4"/>
      <c r="E34" s="4"/>
      <c r="F34" s="5"/>
      <c r="G34" s="12"/>
    </row>
    <row r="35" spans="1:8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8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8" x14ac:dyDescent="0.25">
      <c r="A37" s="7">
        <v>34</v>
      </c>
      <c r="B37" s="21" t="s">
        <v>52</v>
      </c>
      <c r="C37" s="21" t="s">
        <v>53</v>
      </c>
      <c r="D37" s="4">
        <v>40</v>
      </c>
      <c r="E37" s="4"/>
      <c r="F37" s="5"/>
      <c r="G37" s="12">
        <v>30.63</v>
      </c>
      <c r="H37" s="79" t="s">
        <v>234</v>
      </c>
    </row>
    <row r="38" spans="1:8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8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8" x14ac:dyDescent="0.25">
      <c r="A40" s="7">
        <v>37</v>
      </c>
      <c r="B40" s="21" t="s">
        <v>56</v>
      </c>
      <c r="C40" s="21" t="s">
        <v>57</v>
      </c>
      <c r="D40" s="4">
        <v>45</v>
      </c>
      <c r="E40" s="4"/>
      <c r="F40" s="5"/>
      <c r="G40" s="12">
        <v>37.99</v>
      </c>
    </row>
    <row r="41" spans="1:8" x14ac:dyDescent="0.25">
      <c r="A41" s="7">
        <v>38</v>
      </c>
      <c r="B41" s="21" t="s">
        <v>56</v>
      </c>
      <c r="C41" s="21" t="s">
        <v>58</v>
      </c>
      <c r="D41" s="4">
        <v>40</v>
      </c>
      <c r="E41" s="4"/>
      <c r="F41" s="5"/>
      <c r="G41" s="12">
        <v>29.81</v>
      </c>
    </row>
    <row r="42" spans="1:8" x14ac:dyDescent="0.25">
      <c r="A42" s="7">
        <v>39</v>
      </c>
      <c r="B42" s="21" t="s">
        <v>56</v>
      </c>
      <c r="C42" s="21" t="s">
        <v>59</v>
      </c>
      <c r="D42" s="4"/>
      <c r="E42" s="4"/>
      <c r="F42" s="5"/>
      <c r="G42" s="12"/>
    </row>
    <row r="43" spans="1:8" x14ac:dyDescent="0.25">
      <c r="A43" s="7">
        <v>40</v>
      </c>
      <c r="B43" s="21" t="s">
        <v>56</v>
      </c>
      <c r="C43" s="21" t="s">
        <v>60</v>
      </c>
      <c r="D43" s="4">
        <v>40</v>
      </c>
      <c r="E43" s="4"/>
      <c r="F43" s="5">
        <v>22.44</v>
      </c>
      <c r="G43" s="12">
        <v>29.03</v>
      </c>
    </row>
    <row r="44" spans="1:8" x14ac:dyDescent="0.25">
      <c r="A44" s="7">
        <v>41</v>
      </c>
      <c r="B44" s="21" t="s">
        <v>56</v>
      </c>
      <c r="C44" s="21" t="s">
        <v>16</v>
      </c>
      <c r="D44" s="4">
        <v>40</v>
      </c>
      <c r="E44" s="4"/>
      <c r="F44" s="5"/>
      <c r="G44" s="12">
        <v>29.81</v>
      </c>
    </row>
    <row r="45" spans="1:8" x14ac:dyDescent="0.25">
      <c r="A45" s="7">
        <v>42</v>
      </c>
      <c r="B45" s="21" t="s">
        <v>61</v>
      </c>
      <c r="C45" s="21" t="s">
        <v>62</v>
      </c>
      <c r="D45" s="4" t="s">
        <v>235</v>
      </c>
      <c r="E45" s="4"/>
      <c r="F45" s="5"/>
      <c r="G45" s="12"/>
      <c r="H45" s="80">
        <v>25455</v>
      </c>
    </row>
    <row r="46" spans="1:8" x14ac:dyDescent="0.25">
      <c r="A46" s="7">
        <v>43</v>
      </c>
      <c r="B46" s="21" t="s">
        <v>61</v>
      </c>
      <c r="C46" s="21" t="s">
        <v>63</v>
      </c>
      <c r="D46" s="4">
        <v>4</v>
      </c>
      <c r="E46" s="4"/>
      <c r="F46" s="5"/>
      <c r="G46" s="12">
        <v>24.19</v>
      </c>
    </row>
    <row r="47" spans="1:8" x14ac:dyDescent="0.25">
      <c r="A47" s="7">
        <v>44</v>
      </c>
      <c r="B47" s="21" t="s">
        <v>61</v>
      </c>
      <c r="C47" s="21" t="s">
        <v>64</v>
      </c>
      <c r="D47" s="4">
        <v>10</v>
      </c>
      <c r="E47" s="4"/>
      <c r="F47" s="5"/>
      <c r="G47" s="12">
        <v>32.619999999999997</v>
      </c>
    </row>
    <row r="48" spans="1:8" x14ac:dyDescent="0.25">
      <c r="A48" s="7">
        <v>45</v>
      </c>
      <c r="B48" s="21" t="s">
        <v>61</v>
      </c>
      <c r="C48" s="21" t="s">
        <v>65</v>
      </c>
      <c r="D48" s="4">
        <v>50</v>
      </c>
      <c r="E48" s="4"/>
      <c r="F48" s="5"/>
      <c r="G48" s="12">
        <v>37.950000000000003</v>
      </c>
      <c r="H48" s="79" t="s">
        <v>236</v>
      </c>
    </row>
    <row r="49" spans="1:8" x14ac:dyDescent="0.25">
      <c r="A49" s="7">
        <v>46</v>
      </c>
      <c r="B49" s="21" t="s">
        <v>61</v>
      </c>
      <c r="C49" s="21" t="s">
        <v>66</v>
      </c>
      <c r="D49" s="4"/>
      <c r="E49" s="4"/>
      <c r="F49" s="5"/>
      <c r="G49" s="12"/>
    </row>
    <row r="50" spans="1:8" x14ac:dyDescent="0.25">
      <c r="A50" s="7">
        <v>47</v>
      </c>
      <c r="B50" s="21" t="s">
        <v>67</v>
      </c>
      <c r="C50" s="21" t="s">
        <v>68</v>
      </c>
      <c r="D50" s="4"/>
      <c r="E50" s="4"/>
      <c r="F50" s="5"/>
      <c r="G50" s="12"/>
    </row>
    <row r="51" spans="1:8" x14ac:dyDescent="0.25">
      <c r="A51" s="7">
        <v>48</v>
      </c>
      <c r="B51" s="21" t="s">
        <v>67</v>
      </c>
      <c r="C51" s="21" t="s">
        <v>69</v>
      </c>
      <c r="D51" s="4"/>
      <c r="E51" s="4"/>
      <c r="F51" s="5"/>
      <c r="G51" s="12"/>
    </row>
    <row r="52" spans="1:8" x14ac:dyDescent="0.25">
      <c r="A52" s="7">
        <v>49</v>
      </c>
      <c r="B52" s="21" t="s">
        <v>67</v>
      </c>
      <c r="C52" s="21" t="s">
        <v>70</v>
      </c>
      <c r="D52" s="4"/>
      <c r="E52" s="4"/>
      <c r="F52" s="5"/>
      <c r="G52" s="12"/>
    </row>
    <row r="53" spans="1:8" x14ac:dyDescent="0.25">
      <c r="A53" s="7">
        <v>50</v>
      </c>
      <c r="B53" s="21" t="s">
        <v>71</v>
      </c>
      <c r="C53" s="21" t="s">
        <v>72</v>
      </c>
      <c r="D53" s="4">
        <v>40</v>
      </c>
      <c r="E53" s="4"/>
      <c r="F53" s="5"/>
      <c r="G53" s="12">
        <v>28.97</v>
      </c>
      <c r="H53" s="79" t="s">
        <v>237</v>
      </c>
    </row>
    <row r="54" spans="1:8" x14ac:dyDescent="0.25">
      <c r="A54" s="7">
        <v>51</v>
      </c>
      <c r="B54" s="21" t="s">
        <v>71</v>
      </c>
      <c r="C54" s="21" t="s">
        <v>73</v>
      </c>
      <c r="D54" s="4">
        <v>40</v>
      </c>
      <c r="E54" s="4"/>
      <c r="F54" s="5"/>
      <c r="G54" s="12">
        <v>39.479999999999997</v>
      </c>
      <c r="H54" s="79" t="s">
        <v>238</v>
      </c>
    </row>
    <row r="55" spans="1:8" x14ac:dyDescent="0.25">
      <c r="A55" s="7">
        <v>52</v>
      </c>
      <c r="B55" s="21" t="s">
        <v>71</v>
      </c>
      <c r="C55" s="21" t="s">
        <v>74</v>
      </c>
      <c r="D55" s="4">
        <v>40</v>
      </c>
      <c r="E55" s="4"/>
      <c r="F55" s="5"/>
      <c r="G55" s="12">
        <v>24.7</v>
      </c>
    </row>
    <row r="56" spans="1:8" x14ac:dyDescent="0.25">
      <c r="A56" s="7">
        <v>53</v>
      </c>
      <c r="B56" s="21" t="s">
        <v>71</v>
      </c>
      <c r="C56" s="21" t="s">
        <v>75</v>
      </c>
      <c r="D56" s="4">
        <v>40</v>
      </c>
      <c r="E56" s="4"/>
      <c r="F56" s="5"/>
      <c r="G56" s="12">
        <v>20.21</v>
      </c>
      <c r="H56" s="79" t="s">
        <v>239</v>
      </c>
    </row>
    <row r="57" spans="1:8" x14ac:dyDescent="0.25">
      <c r="A57" s="7">
        <v>54</v>
      </c>
      <c r="B57" s="21" t="s">
        <v>76</v>
      </c>
      <c r="C57" s="21" t="s">
        <v>77</v>
      </c>
      <c r="D57" s="4"/>
      <c r="E57" s="4"/>
      <c r="F57" s="5"/>
      <c r="G57" s="12"/>
    </row>
    <row r="58" spans="1:8" x14ac:dyDescent="0.25">
      <c r="A58" s="7">
        <v>55</v>
      </c>
      <c r="B58" s="21" t="s">
        <v>76</v>
      </c>
      <c r="C58" s="21" t="s">
        <v>78</v>
      </c>
      <c r="D58" s="4"/>
      <c r="E58" s="4"/>
      <c r="F58" s="5"/>
      <c r="G58" s="12"/>
    </row>
    <row r="59" spans="1:8" x14ac:dyDescent="0.25">
      <c r="A59" s="7">
        <v>56</v>
      </c>
      <c r="B59" s="21" t="s">
        <v>76</v>
      </c>
      <c r="C59" s="21" t="s">
        <v>79</v>
      </c>
      <c r="D59" s="4"/>
      <c r="E59" s="4"/>
      <c r="F59" s="5"/>
      <c r="G59" s="12"/>
      <c r="H59" s="79" t="s">
        <v>240</v>
      </c>
    </row>
    <row r="60" spans="1:8" x14ac:dyDescent="0.25">
      <c r="A60" s="7">
        <v>57</v>
      </c>
      <c r="B60" s="21" t="s">
        <v>76</v>
      </c>
      <c r="C60" s="21" t="s">
        <v>80</v>
      </c>
      <c r="D60" s="4"/>
      <c r="E60" s="4"/>
      <c r="F60" s="5"/>
      <c r="G60" s="12"/>
      <c r="H60" s="79" t="s">
        <v>240</v>
      </c>
    </row>
    <row r="61" spans="1:8" ht="15.75" thickBot="1" x14ac:dyDescent="0.3">
      <c r="A61" s="33">
        <v>58</v>
      </c>
      <c r="B61" s="24" t="s">
        <v>76</v>
      </c>
      <c r="C61" s="24" t="s">
        <v>81</v>
      </c>
      <c r="D61" s="25"/>
      <c r="E61" s="25"/>
      <c r="F61" s="26"/>
      <c r="G61" s="27"/>
    </row>
  </sheetData>
  <mergeCells count="2">
    <mergeCell ref="A1:G1"/>
    <mergeCell ref="A2:G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0DAA-A508-4526-A208-D017E0AE6E68}">
  <dimension ref="A1:H63"/>
  <sheetViews>
    <sheetView workbookViewId="0">
      <selection activeCell="C18" sqref="C18"/>
    </sheetView>
  </sheetViews>
  <sheetFormatPr defaultColWidth="8.85546875" defaultRowHeight="15" x14ac:dyDescent="0.25"/>
  <cols>
    <col min="1" max="1" width="4.5703125" style="2" customWidth="1"/>
    <col min="2" max="2" width="32.28515625" style="1" customWidth="1"/>
    <col min="3" max="3" width="43.5703125" style="1" customWidth="1"/>
    <col min="4" max="4" width="5.42578125" style="1" customWidth="1"/>
    <col min="5" max="5" width="7.85546875" style="1" customWidth="1"/>
    <col min="6" max="6" width="15.42578125" style="1" customWidth="1"/>
    <col min="7" max="7" width="17.28515625" style="1" customWidth="1"/>
    <col min="8" max="8" width="14.28515625" style="71" customWidth="1"/>
    <col min="9" max="16384" width="8.85546875" style="1"/>
  </cols>
  <sheetData>
    <row r="1" spans="1:8" ht="22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8" ht="31.15" customHeight="1" thickBot="1" x14ac:dyDescent="0.3">
      <c r="A2" s="203" t="s">
        <v>191</v>
      </c>
      <c r="B2" s="203"/>
      <c r="C2" s="203"/>
      <c r="D2" s="203"/>
      <c r="E2" s="203"/>
      <c r="F2" s="203"/>
      <c r="G2" s="203"/>
    </row>
    <row r="3" spans="1:8" ht="43.15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192</v>
      </c>
      <c r="G3" s="38" t="s">
        <v>193</v>
      </c>
    </row>
    <row r="4" spans="1:8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8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8" x14ac:dyDescent="0.25">
      <c r="A6" s="7">
        <v>3</v>
      </c>
      <c r="B6" s="21" t="s">
        <v>10</v>
      </c>
      <c r="C6" s="21" t="s">
        <v>11</v>
      </c>
      <c r="D6" s="4"/>
      <c r="E6" s="4"/>
      <c r="F6" s="5"/>
      <c r="G6" s="12"/>
    </row>
    <row r="7" spans="1:8" x14ac:dyDescent="0.25">
      <c r="A7" s="7">
        <v>4</v>
      </c>
      <c r="B7" s="21" t="s">
        <v>12</v>
      </c>
      <c r="C7" s="21" t="s">
        <v>13</v>
      </c>
      <c r="D7" s="4">
        <v>37.5</v>
      </c>
      <c r="E7" s="4"/>
      <c r="F7" s="5">
        <v>24.36</v>
      </c>
      <c r="G7" s="12">
        <v>31.18</v>
      </c>
    </row>
    <row r="8" spans="1:8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8" x14ac:dyDescent="0.25">
      <c r="A9" s="7">
        <v>6</v>
      </c>
      <c r="B9" s="21" t="s">
        <v>15</v>
      </c>
      <c r="C9" s="21" t="s">
        <v>16</v>
      </c>
      <c r="D9" s="4"/>
      <c r="E9" s="4"/>
      <c r="F9" s="5"/>
      <c r="G9" s="12"/>
    </row>
    <row r="10" spans="1:8" x14ac:dyDescent="0.25">
      <c r="A10" s="7">
        <v>7</v>
      </c>
      <c r="B10" s="21" t="s">
        <v>17</v>
      </c>
      <c r="C10" s="21" t="s">
        <v>18</v>
      </c>
      <c r="D10" s="4">
        <v>10</v>
      </c>
      <c r="E10" s="4"/>
      <c r="F10" s="5">
        <v>18.79</v>
      </c>
      <c r="G10" s="12">
        <v>24.05</v>
      </c>
    </row>
    <row r="11" spans="1:8" x14ac:dyDescent="0.25">
      <c r="A11" s="7">
        <v>8</v>
      </c>
      <c r="B11" s="21" t="s">
        <v>17</v>
      </c>
      <c r="C11" s="21" t="s">
        <v>19</v>
      </c>
      <c r="D11" s="4">
        <v>37.5</v>
      </c>
      <c r="E11" s="4"/>
      <c r="G11" s="12">
        <v>54.4</v>
      </c>
      <c r="H11" s="71" t="s">
        <v>194</v>
      </c>
    </row>
    <row r="12" spans="1:8" x14ac:dyDescent="0.25">
      <c r="A12" s="7">
        <v>9</v>
      </c>
      <c r="B12" s="21" t="s">
        <v>17</v>
      </c>
      <c r="C12" s="21" t="s">
        <v>20</v>
      </c>
      <c r="D12" s="4"/>
      <c r="E12" s="4"/>
      <c r="F12" s="5"/>
      <c r="G12" s="12"/>
    </row>
    <row r="13" spans="1:8" x14ac:dyDescent="0.25">
      <c r="A13" s="7">
        <v>10</v>
      </c>
      <c r="B13" s="21" t="s">
        <v>17</v>
      </c>
      <c r="C13" s="21" t="s">
        <v>21</v>
      </c>
      <c r="D13" s="4"/>
      <c r="E13" s="4"/>
      <c r="F13" s="5"/>
      <c r="G13" s="12" t="s">
        <v>1</v>
      </c>
    </row>
    <row r="14" spans="1:8" x14ac:dyDescent="0.25">
      <c r="A14" s="7">
        <v>11</v>
      </c>
      <c r="B14" s="21" t="s">
        <v>17</v>
      </c>
      <c r="C14" s="21" t="s">
        <v>22</v>
      </c>
      <c r="D14" s="4"/>
      <c r="E14" s="4"/>
      <c r="F14" s="5"/>
      <c r="G14" s="12"/>
    </row>
    <row r="15" spans="1:8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8" x14ac:dyDescent="0.25">
      <c r="A16" s="7">
        <v>13</v>
      </c>
      <c r="B16" s="21" t="s">
        <v>17</v>
      </c>
      <c r="C16" s="21" t="s">
        <v>24</v>
      </c>
      <c r="D16" s="4"/>
      <c r="E16" s="4"/>
      <c r="F16" s="5"/>
      <c r="G16" s="12"/>
    </row>
    <row r="17" spans="1:8" x14ac:dyDescent="0.25">
      <c r="A17" s="7">
        <v>14</v>
      </c>
      <c r="B17" s="21" t="s">
        <v>25</v>
      </c>
      <c r="C17" s="21" t="s">
        <v>26</v>
      </c>
      <c r="D17" s="4">
        <v>37.5</v>
      </c>
      <c r="E17" s="4"/>
      <c r="F17" s="5">
        <v>27.41</v>
      </c>
      <c r="G17" s="12">
        <v>38.020000000000003</v>
      </c>
    </row>
    <row r="18" spans="1:8" x14ac:dyDescent="0.25">
      <c r="A18" s="7">
        <v>15</v>
      </c>
      <c r="B18" s="21" t="s">
        <v>25</v>
      </c>
      <c r="C18" s="21" t="s">
        <v>16</v>
      </c>
      <c r="D18" s="4">
        <v>30</v>
      </c>
      <c r="E18" s="4"/>
      <c r="F18" s="5"/>
      <c r="G18" s="12">
        <v>23.48</v>
      </c>
      <c r="H18" s="71" t="s">
        <v>195</v>
      </c>
    </row>
    <row r="19" spans="1:8" x14ac:dyDescent="0.25">
      <c r="A19" s="7">
        <v>16</v>
      </c>
      <c r="B19" s="21" t="s">
        <v>27</v>
      </c>
      <c r="C19" s="21" t="s">
        <v>28</v>
      </c>
      <c r="D19" s="4">
        <v>37.5</v>
      </c>
      <c r="E19" s="4"/>
      <c r="F19" s="5">
        <v>36.07</v>
      </c>
      <c r="G19" s="12">
        <v>47.16</v>
      </c>
    </row>
    <row r="20" spans="1:8" x14ac:dyDescent="0.25">
      <c r="A20" s="7">
        <v>17</v>
      </c>
      <c r="B20" s="21" t="s">
        <v>27</v>
      </c>
      <c r="C20" s="21" t="s">
        <v>29</v>
      </c>
      <c r="D20" s="4">
        <v>37.5</v>
      </c>
      <c r="E20" s="4"/>
      <c r="F20" s="5">
        <v>32.06</v>
      </c>
      <c r="G20" s="12">
        <v>39.06</v>
      </c>
      <c r="H20" s="71" t="s">
        <v>96</v>
      </c>
    </row>
    <row r="21" spans="1:8" x14ac:dyDescent="0.25">
      <c r="A21" s="7">
        <v>18</v>
      </c>
      <c r="B21" s="21" t="s">
        <v>30</v>
      </c>
      <c r="C21" s="21" t="s">
        <v>31</v>
      </c>
      <c r="D21" s="4">
        <v>37.5</v>
      </c>
      <c r="E21" s="4"/>
      <c r="F21" s="5">
        <v>23.18</v>
      </c>
      <c r="G21" s="12">
        <v>28.25</v>
      </c>
      <c r="H21" s="71" t="s">
        <v>196</v>
      </c>
    </row>
    <row r="22" spans="1:8" x14ac:dyDescent="0.25">
      <c r="A22" s="7">
        <v>19</v>
      </c>
      <c r="B22" s="21" t="s">
        <v>30</v>
      </c>
      <c r="C22" s="21" t="s">
        <v>32</v>
      </c>
      <c r="D22" s="4">
        <v>37.5</v>
      </c>
      <c r="E22" s="4"/>
      <c r="F22" s="5">
        <v>17.510000000000002</v>
      </c>
      <c r="G22" s="12">
        <v>21.59</v>
      </c>
      <c r="H22" s="71" t="s">
        <v>197</v>
      </c>
    </row>
    <row r="23" spans="1:8" x14ac:dyDescent="0.25">
      <c r="A23" s="7"/>
      <c r="B23" s="21" t="s">
        <v>33</v>
      </c>
      <c r="C23" s="21" t="s">
        <v>34</v>
      </c>
      <c r="D23" s="4">
        <v>37.5</v>
      </c>
      <c r="E23" s="4"/>
      <c r="F23" s="5">
        <v>18.739999999999998</v>
      </c>
      <c r="G23" s="12">
        <v>23.12</v>
      </c>
      <c r="H23" s="71" t="s">
        <v>198</v>
      </c>
    </row>
    <row r="24" spans="1:8" x14ac:dyDescent="0.25">
      <c r="A24" s="7">
        <v>21</v>
      </c>
      <c r="B24" s="21" t="s">
        <v>35</v>
      </c>
      <c r="C24" s="21" t="s">
        <v>36</v>
      </c>
      <c r="D24" s="4">
        <v>40</v>
      </c>
      <c r="E24" s="4"/>
      <c r="F24" s="5"/>
      <c r="G24" s="12">
        <v>57.08</v>
      </c>
    </row>
    <row r="25" spans="1:8" x14ac:dyDescent="0.25">
      <c r="A25" s="7">
        <v>22</v>
      </c>
      <c r="B25" s="21" t="s">
        <v>35</v>
      </c>
      <c r="C25" s="21" t="s">
        <v>37</v>
      </c>
      <c r="D25" s="4">
        <v>42</v>
      </c>
      <c r="E25" s="4"/>
      <c r="F25" s="5"/>
      <c r="G25" s="12">
        <v>40.32</v>
      </c>
    </row>
    <row r="26" spans="1:8" x14ac:dyDescent="0.25">
      <c r="A26" s="7">
        <v>23</v>
      </c>
      <c r="B26" s="21" t="s">
        <v>35</v>
      </c>
      <c r="C26" s="21" t="s">
        <v>38</v>
      </c>
      <c r="D26" s="4"/>
      <c r="E26" s="4"/>
      <c r="F26" s="5"/>
      <c r="G26" s="12"/>
    </row>
    <row r="27" spans="1:8" x14ac:dyDescent="0.25">
      <c r="A27" s="7">
        <v>24</v>
      </c>
      <c r="B27" s="21" t="s">
        <v>39</v>
      </c>
      <c r="C27" s="21" t="s">
        <v>40</v>
      </c>
      <c r="D27" s="4">
        <v>42</v>
      </c>
      <c r="E27" s="4"/>
      <c r="F27" s="5"/>
      <c r="G27" s="12">
        <v>28.94</v>
      </c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8" x14ac:dyDescent="0.25">
      <c r="A29" s="7">
        <v>26</v>
      </c>
      <c r="B29" s="21" t="s">
        <v>42</v>
      </c>
      <c r="C29" s="21" t="s">
        <v>43</v>
      </c>
      <c r="D29" s="17">
        <v>37.5</v>
      </c>
      <c r="E29" s="4"/>
      <c r="F29" s="5">
        <v>24.36</v>
      </c>
      <c r="G29" s="12">
        <v>31.18</v>
      </c>
      <c r="H29" s="71" t="s">
        <v>199</v>
      </c>
    </row>
    <row r="30" spans="1:8" x14ac:dyDescent="0.25">
      <c r="A30" s="7">
        <v>27</v>
      </c>
      <c r="B30" s="21" t="s">
        <v>44</v>
      </c>
      <c r="C30" s="21" t="s">
        <v>45</v>
      </c>
      <c r="D30" s="4">
        <v>37.5</v>
      </c>
      <c r="E30" s="4"/>
      <c r="F30" s="5">
        <v>35.78</v>
      </c>
      <c r="G30" s="12">
        <v>45.17</v>
      </c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/>
      <c r="F31" s="5"/>
      <c r="G31" s="12"/>
    </row>
    <row r="32" spans="1:8" x14ac:dyDescent="0.25">
      <c r="A32" s="7">
        <v>29</v>
      </c>
      <c r="B32" s="21" t="s">
        <v>44</v>
      </c>
      <c r="C32" s="10" t="s">
        <v>47</v>
      </c>
      <c r="D32" s="4">
        <v>37.5</v>
      </c>
      <c r="E32" s="4"/>
      <c r="F32" s="5"/>
      <c r="G32" s="12">
        <v>32.6</v>
      </c>
    </row>
    <row r="33" spans="1:8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8" x14ac:dyDescent="0.25">
      <c r="A34" s="7">
        <v>31</v>
      </c>
      <c r="B34" s="21" t="s">
        <v>44</v>
      </c>
      <c r="C34" s="21" t="s">
        <v>49</v>
      </c>
      <c r="D34" s="4"/>
      <c r="E34" s="4"/>
      <c r="F34" s="5"/>
      <c r="G34" s="12"/>
    </row>
    <row r="35" spans="1:8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8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8" x14ac:dyDescent="0.25">
      <c r="A37" s="7">
        <v>34</v>
      </c>
      <c r="B37" s="21" t="s">
        <v>52</v>
      </c>
      <c r="C37" s="21" t="s">
        <v>53</v>
      </c>
      <c r="D37" s="4">
        <v>37.5</v>
      </c>
      <c r="E37" s="4"/>
      <c r="F37" s="5">
        <v>35.200000000000003</v>
      </c>
      <c r="G37" s="12">
        <v>45.01</v>
      </c>
      <c r="H37" s="71" t="s">
        <v>200</v>
      </c>
    </row>
    <row r="38" spans="1:8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8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8" x14ac:dyDescent="0.25">
      <c r="A40" s="7">
        <v>37</v>
      </c>
      <c r="B40" s="21" t="s">
        <v>56</v>
      </c>
      <c r="C40" s="21" t="s">
        <v>57</v>
      </c>
      <c r="D40" s="4">
        <v>37.5</v>
      </c>
      <c r="E40" s="4"/>
      <c r="F40" s="5"/>
      <c r="G40" s="12">
        <v>78.2</v>
      </c>
    </row>
    <row r="41" spans="1:8" x14ac:dyDescent="0.25">
      <c r="A41" s="7">
        <v>38</v>
      </c>
      <c r="B41" s="21" t="s">
        <v>56</v>
      </c>
      <c r="C41" s="21" t="s">
        <v>58</v>
      </c>
      <c r="D41" s="4">
        <v>40</v>
      </c>
      <c r="E41" s="4"/>
      <c r="F41" s="5"/>
      <c r="G41" s="12">
        <v>44.39</v>
      </c>
    </row>
    <row r="42" spans="1:8" x14ac:dyDescent="0.25">
      <c r="A42" s="7">
        <v>39</v>
      </c>
      <c r="B42" s="21" t="s">
        <v>56</v>
      </c>
      <c r="C42" s="21" t="s">
        <v>59</v>
      </c>
      <c r="D42" s="4">
        <v>40</v>
      </c>
      <c r="E42" s="4"/>
      <c r="F42" s="5"/>
      <c r="G42" s="12">
        <v>53.44</v>
      </c>
    </row>
    <row r="43" spans="1:8" x14ac:dyDescent="0.25">
      <c r="A43" s="7">
        <v>40</v>
      </c>
      <c r="B43" s="21" t="s">
        <v>56</v>
      </c>
      <c r="C43" s="21" t="s">
        <v>60</v>
      </c>
      <c r="D43" s="4">
        <v>40</v>
      </c>
      <c r="E43" s="4"/>
      <c r="F43" s="5"/>
      <c r="G43" s="12">
        <v>34.24</v>
      </c>
    </row>
    <row r="44" spans="1:8" x14ac:dyDescent="0.25">
      <c r="A44" s="7">
        <v>41</v>
      </c>
      <c r="B44" s="21" t="s">
        <v>56</v>
      </c>
      <c r="C44" s="21" t="s">
        <v>16</v>
      </c>
      <c r="D44" s="4"/>
      <c r="E44" s="4"/>
      <c r="F44" s="5"/>
      <c r="G44" s="12"/>
    </row>
    <row r="45" spans="1:8" x14ac:dyDescent="0.25">
      <c r="A45" s="7">
        <v>42</v>
      </c>
      <c r="B45" s="21" t="s">
        <v>61</v>
      </c>
      <c r="C45" s="21" t="s">
        <v>62</v>
      </c>
      <c r="D45" s="4">
        <v>37.5</v>
      </c>
      <c r="E45" s="4"/>
      <c r="F45" s="5">
        <v>35.200000000000003</v>
      </c>
      <c r="G45" s="12">
        <v>40.270000000000003</v>
      </c>
    </row>
    <row r="46" spans="1:8" x14ac:dyDescent="0.25">
      <c r="A46" s="7">
        <v>43</v>
      </c>
      <c r="B46" s="21" t="s">
        <v>61</v>
      </c>
      <c r="C46" s="21" t="s">
        <v>63</v>
      </c>
      <c r="D46" s="4">
        <v>37.5</v>
      </c>
      <c r="E46" s="4"/>
      <c r="F46" s="5">
        <v>24.36</v>
      </c>
      <c r="G46" s="12">
        <v>31.18</v>
      </c>
    </row>
    <row r="47" spans="1:8" x14ac:dyDescent="0.25">
      <c r="A47" s="7">
        <v>44</v>
      </c>
      <c r="B47" s="21" t="s">
        <v>61</v>
      </c>
      <c r="C47" s="21" t="s">
        <v>64</v>
      </c>
      <c r="D47" s="4">
        <v>38</v>
      </c>
      <c r="E47" s="4"/>
      <c r="F47" s="5"/>
      <c r="G47" s="12">
        <v>42.07</v>
      </c>
    </row>
    <row r="48" spans="1:8" x14ac:dyDescent="0.25">
      <c r="A48" s="7">
        <v>45</v>
      </c>
      <c r="B48" s="21" t="s">
        <v>61</v>
      </c>
      <c r="C48" s="21" t="s">
        <v>65</v>
      </c>
      <c r="D48" s="4"/>
      <c r="E48" s="4"/>
      <c r="F48" s="5"/>
      <c r="G48" s="12"/>
    </row>
    <row r="49" spans="1:8" x14ac:dyDescent="0.25">
      <c r="A49" s="7">
        <v>46</v>
      </c>
      <c r="B49" s="21" t="s">
        <v>61</v>
      </c>
      <c r="C49" s="21" t="s">
        <v>66</v>
      </c>
      <c r="D49" s="4"/>
      <c r="E49" s="4"/>
      <c r="F49" s="5"/>
      <c r="G49" s="12"/>
    </row>
    <row r="50" spans="1:8" x14ac:dyDescent="0.25">
      <c r="A50" s="7">
        <v>47</v>
      </c>
      <c r="B50" s="21" t="s">
        <v>67</v>
      </c>
      <c r="C50" s="21" t="s">
        <v>68</v>
      </c>
      <c r="D50" s="4">
        <v>40</v>
      </c>
      <c r="E50" s="4"/>
      <c r="F50" s="5"/>
      <c r="G50" s="12">
        <v>23.94</v>
      </c>
      <c r="H50" s="71" t="s">
        <v>201</v>
      </c>
    </row>
    <row r="51" spans="1:8" x14ac:dyDescent="0.25">
      <c r="A51" s="7">
        <v>48</v>
      </c>
      <c r="B51" s="21" t="s">
        <v>67</v>
      </c>
      <c r="C51" s="21" t="s">
        <v>69</v>
      </c>
      <c r="D51" s="4">
        <v>40</v>
      </c>
      <c r="E51" s="4"/>
      <c r="F51" s="5"/>
      <c r="G51" s="12">
        <v>23.86</v>
      </c>
      <c r="H51" s="71" t="s">
        <v>201</v>
      </c>
    </row>
    <row r="52" spans="1:8" x14ac:dyDescent="0.25">
      <c r="A52" s="7">
        <v>49</v>
      </c>
      <c r="B52" s="21" t="s">
        <v>67</v>
      </c>
      <c r="C52" s="21" t="s">
        <v>70</v>
      </c>
      <c r="D52" s="4">
        <v>40</v>
      </c>
      <c r="E52" s="4"/>
      <c r="F52" s="5"/>
      <c r="G52" s="12">
        <v>25.13</v>
      </c>
      <c r="H52" s="71" t="s">
        <v>202</v>
      </c>
    </row>
    <row r="53" spans="1:8" x14ac:dyDescent="0.25">
      <c r="A53" s="7">
        <v>50</v>
      </c>
      <c r="B53" s="21" t="s">
        <v>71</v>
      </c>
      <c r="C53" s="21" t="s">
        <v>72</v>
      </c>
      <c r="D53" s="4">
        <v>37.5</v>
      </c>
      <c r="E53" s="4"/>
      <c r="F53" s="5"/>
      <c r="G53" s="12">
        <v>37.619999999999997</v>
      </c>
      <c r="H53" s="71" t="s">
        <v>203</v>
      </c>
    </row>
    <row r="54" spans="1:8" x14ac:dyDescent="0.25">
      <c r="A54" s="7">
        <v>51</v>
      </c>
      <c r="B54" s="21" t="s">
        <v>71</v>
      </c>
      <c r="C54" s="21" t="s">
        <v>73</v>
      </c>
      <c r="D54" s="4">
        <v>37.5</v>
      </c>
      <c r="E54" s="4"/>
      <c r="F54" s="5"/>
      <c r="G54" s="12">
        <v>43.69</v>
      </c>
    </row>
    <row r="55" spans="1:8" x14ac:dyDescent="0.25">
      <c r="A55" s="7">
        <v>52</v>
      </c>
      <c r="B55" s="21" t="s">
        <v>71</v>
      </c>
      <c r="C55" s="21" t="s">
        <v>74</v>
      </c>
      <c r="D55" s="4">
        <v>40</v>
      </c>
      <c r="E55" s="4"/>
      <c r="F55" s="5">
        <v>22.76</v>
      </c>
      <c r="G55" s="12">
        <v>23.97</v>
      </c>
    </row>
    <row r="56" spans="1:8" x14ac:dyDescent="0.25">
      <c r="A56" s="7">
        <v>53</v>
      </c>
      <c r="B56" s="21" t="s">
        <v>71</v>
      </c>
      <c r="C56" s="21" t="s">
        <v>75</v>
      </c>
      <c r="D56" s="4"/>
      <c r="E56" s="4"/>
      <c r="F56" s="5"/>
      <c r="G56" s="12"/>
    </row>
    <row r="57" spans="1:8" x14ac:dyDescent="0.25">
      <c r="A57" s="7">
        <v>54</v>
      </c>
      <c r="B57" s="21" t="s">
        <v>76</v>
      </c>
      <c r="C57" s="21" t="s">
        <v>77</v>
      </c>
      <c r="D57" s="4"/>
      <c r="E57" s="4"/>
      <c r="F57" s="5"/>
      <c r="G57" s="12"/>
    </row>
    <row r="58" spans="1:8" x14ac:dyDescent="0.25">
      <c r="A58" s="7">
        <v>55</v>
      </c>
      <c r="B58" s="21" t="s">
        <v>76</v>
      </c>
      <c r="C58" s="21" t="s">
        <v>78</v>
      </c>
      <c r="D58" s="4"/>
      <c r="E58" s="4"/>
      <c r="F58" s="5"/>
      <c r="G58" s="12"/>
    </row>
    <row r="59" spans="1:8" x14ac:dyDescent="0.25">
      <c r="A59" s="7">
        <v>56</v>
      </c>
      <c r="B59" s="21" t="s">
        <v>76</v>
      </c>
      <c r="C59" s="21" t="s">
        <v>79</v>
      </c>
      <c r="D59" s="4"/>
      <c r="E59" s="4"/>
      <c r="F59" s="5"/>
      <c r="G59" s="12"/>
    </row>
    <row r="60" spans="1:8" x14ac:dyDescent="0.25">
      <c r="A60" s="7">
        <v>57</v>
      </c>
      <c r="B60" s="21" t="s">
        <v>76</v>
      </c>
      <c r="C60" s="21" t="s">
        <v>80</v>
      </c>
      <c r="D60" s="4"/>
      <c r="E60" s="4"/>
      <c r="F60" s="5"/>
      <c r="G60" s="12"/>
    </row>
    <row r="61" spans="1:8" ht="15.75" thickBot="1" x14ac:dyDescent="0.3">
      <c r="A61" s="33">
        <v>58</v>
      </c>
      <c r="B61" s="24" t="s">
        <v>76</v>
      </c>
      <c r="C61" s="24" t="s">
        <v>81</v>
      </c>
      <c r="D61" s="25"/>
      <c r="E61" s="25"/>
      <c r="F61" s="26"/>
      <c r="G61" s="27"/>
    </row>
    <row r="63" spans="1:8" x14ac:dyDescent="0.25">
      <c r="A63" s="75"/>
      <c r="B63" s="76" t="s">
        <v>204</v>
      </c>
      <c r="C63" s="76"/>
      <c r="D63" s="76">
        <v>37.5</v>
      </c>
      <c r="E63" s="76"/>
      <c r="F63" s="76"/>
      <c r="G63" s="77">
        <v>20.81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0642-0138-41B0-8A7A-CB06CFB8BAE0}">
  <dimension ref="A1:H61"/>
  <sheetViews>
    <sheetView workbookViewId="0">
      <selection activeCell="H20" sqref="H20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1.85546875" style="1" customWidth="1"/>
    <col min="4" max="4" width="4.42578125" style="2" customWidth="1"/>
    <col min="5" max="5" width="6.85546875" style="2" customWidth="1"/>
    <col min="6" max="6" width="14.42578125" style="2" customWidth="1"/>
    <col min="7" max="7" width="15.140625" style="2" customWidth="1"/>
    <col min="8" max="8" width="16.28515625" style="68" customWidth="1"/>
    <col min="9" max="16384" width="8.85546875" style="1"/>
  </cols>
  <sheetData>
    <row r="1" spans="1:8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8" ht="32.450000000000003" customHeight="1" thickBot="1" x14ac:dyDescent="0.3">
      <c r="A2" s="203" t="s">
        <v>151</v>
      </c>
      <c r="B2" s="203"/>
      <c r="C2" s="203"/>
      <c r="D2" s="203"/>
      <c r="E2" s="203"/>
      <c r="F2" s="203"/>
      <c r="G2" s="203"/>
    </row>
    <row r="3" spans="1:8" ht="48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152</v>
      </c>
      <c r="G3" s="38" t="s">
        <v>153</v>
      </c>
    </row>
    <row r="4" spans="1:8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8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8" x14ac:dyDescent="0.25">
      <c r="A6" s="7">
        <v>3</v>
      </c>
      <c r="B6" s="21" t="s">
        <v>10</v>
      </c>
      <c r="C6" s="21" t="s">
        <v>11</v>
      </c>
      <c r="D6" s="4"/>
      <c r="E6" s="4"/>
      <c r="F6" s="5"/>
      <c r="G6" s="12"/>
      <c r="H6" s="68" t="s">
        <v>154</v>
      </c>
    </row>
    <row r="7" spans="1:8" x14ac:dyDescent="0.25">
      <c r="A7" s="7">
        <v>4</v>
      </c>
      <c r="B7" s="21" t="s">
        <v>12</v>
      </c>
      <c r="C7" s="21" t="s">
        <v>13</v>
      </c>
      <c r="D7" s="4">
        <v>15</v>
      </c>
      <c r="E7" s="4"/>
      <c r="F7" s="5">
        <v>25.87</v>
      </c>
      <c r="G7" s="12">
        <v>33.47</v>
      </c>
    </row>
    <row r="8" spans="1:8" x14ac:dyDescent="0.25">
      <c r="A8" s="7">
        <v>5</v>
      </c>
      <c r="B8" s="21" t="s">
        <v>12</v>
      </c>
      <c r="C8" s="21" t="s">
        <v>14</v>
      </c>
      <c r="D8" s="4"/>
      <c r="E8" s="4"/>
      <c r="G8" s="12"/>
      <c r="H8" s="5" t="s">
        <v>155</v>
      </c>
    </row>
    <row r="9" spans="1:8" x14ac:dyDescent="0.25">
      <c r="A9" s="7">
        <v>6</v>
      </c>
      <c r="B9" s="21" t="s">
        <v>15</v>
      </c>
      <c r="C9" s="21" t="s">
        <v>16</v>
      </c>
      <c r="D9" s="4"/>
      <c r="E9" s="4"/>
      <c r="F9" s="5"/>
      <c r="G9" s="12"/>
    </row>
    <row r="10" spans="1:8" x14ac:dyDescent="0.25">
      <c r="A10" s="7">
        <v>7</v>
      </c>
      <c r="B10" s="21" t="s">
        <v>17</v>
      </c>
      <c r="C10" s="21" t="s">
        <v>18</v>
      </c>
      <c r="D10" s="4">
        <v>16</v>
      </c>
      <c r="E10" s="4" t="s">
        <v>114</v>
      </c>
      <c r="F10" s="5">
        <v>16.809999999999999</v>
      </c>
      <c r="G10" s="12">
        <v>21.75</v>
      </c>
    </row>
    <row r="11" spans="1:8" x14ac:dyDescent="0.25">
      <c r="A11" s="7">
        <v>8</v>
      </c>
      <c r="B11" s="21" t="s">
        <v>17</v>
      </c>
      <c r="C11" s="21" t="s">
        <v>19</v>
      </c>
      <c r="D11" s="4">
        <v>40</v>
      </c>
      <c r="E11" s="4" t="s">
        <v>156</v>
      </c>
      <c r="F11" s="69">
        <v>36.53</v>
      </c>
      <c r="G11" s="12">
        <v>47.27</v>
      </c>
    </row>
    <row r="12" spans="1:8" x14ac:dyDescent="0.25">
      <c r="A12" s="7">
        <v>9</v>
      </c>
      <c r="B12" s="21" t="s">
        <v>17</v>
      </c>
      <c r="C12" s="21" t="s">
        <v>20</v>
      </c>
      <c r="D12" s="4"/>
      <c r="E12" s="4"/>
      <c r="F12" s="5">
        <v>15</v>
      </c>
      <c r="G12" s="12">
        <v>15.31</v>
      </c>
      <c r="H12" s="68" t="s">
        <v>157</v>
      </c>
    </row>
    <row r="13" spans="1:8" x14ac:dyDescent="0.25">
      <c r="A13" s="7">
        <v>10</v>
      </c>
      <c r="B13" s="21" t="s">
        <v>17</v>
      </c>
      <c r="C13" s="21" t="s">
        <v>21</v>
      </c>
      <c r="D13" s="4">
        <v>40</v>
      </c>
      <c r="E13" s="4" t="s">
        <v>158</v>
      </c>
      <c r="F13" s="5">
        <v>19.68</v>
      </c>
      <c r="G13" s="12">
        <v>23.58</v>
      </c>
    </row>
    <row r="14" spans="1:8" x14ac:dyDescent="0.25">
      <c r="A14" s="7">
        <v>11</v>
      </c>
      <c r="B14" s="21" t="s">
        <v>17</v>
      </c>
      <c r="C14" s="21" t="s">
        <v>22</v>
      </c>
      <c r="D14" s="4">
        <v>40</v>
      </c>
      <c r="E14" s="4" t="s">
        <v>158</v>
      </c>
      <c r="F14" s="5">
        <v>21.47</v>
      </c>
      <c r="G14" s="12">
        <v>25.77</v>
      </c>
    </row>
    <row r="15" spans="1:8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8" x14ac:dyDescent="0.25">
      <c r="A16" s="7">
        <v>13</v>
      </c>
      <c r="B16" s="21" t="s">
        <v>17</v>
      </c>
      <c r="C16" s="21" t="s">
        <v>24</v>
      </c>
      <c r="D16" s="4"/>
      <c r="E16" s="4"/>
      <c r="F16" s="5"/>
      <c r="G16" s="12"/>
    </row>
    <row r="17" spans="1:8" x14ac:dyDescent="0.25">
      <c r="A17" s="7">
        <v>14</v>
      </c>
      <c r="B17" s="21" t="s">
        <v>25</v>
      </c>
      <c r="C17" s="21" t="s">
        <v>26</v>
      </c>
      <c r="D17" s="4">
        <v>15</v>
      </c>
      <c r="E17" s="4" t="s">
        <v>117</v>
      </c>
      <c r="F17" s="5">
        <v>19.97</v>
      </c>
      <c r="G17" s="12">
        <v>25.85</v>
      </c>
    </row>
    <row r="18" spans="1:8" x14ac:dyDescent="0.25">
      <c r="A18" s="7">
        <v>15</v>
      </c>
      <c r="B18" s="21" t="s">
        <v>25</v>
      </c>
      <c r="C18" s="21" t="s">
        <v>16</v>
      </c>
      <c r="D18" s="4"/>
      <c r="E18" s="4"/>
      <c r="F18" s="5"/>
      <c r="G18" s="12"/>
    </row>
    <row r="19" spans="1:8" x14ac:dyDescent="0.25">
      <c r="A19" s="7">
        <v>16</v>
      </c>
      <c r="B19" s="21" t="s">
        <v>27</v>
      </c>
      <c r="C19" s="21" t="s">
        <v>28</v>
      </c>
      <c r="D19" s="4">
        <v>20</v>
      </c>
      <c r="E19" s="4" t="s">
        <v>159</v>
      </c>
      <c r="F19" s="5">
        <v>30.74</v>
      </c>
      <c r="G19" s="12">
        <v>39.76</v>
      </c>
    </row>
    <row r="20" spans="1:8" x14ac:dyDescent="0.25">
      <c r="A20" s="7">
        <v>17</v>
      </c>
      <c r="B20" s="21" t="s">
        <v>27</v>
      </c>
      <c r="C20" s="21" t="s">
        <v>29</v>
      </c>
      <c r="D20" s="4">
        <v>35</v>
      </c>
      <c r="E20" s="4" t="s">
        <v>159</v>
      </c>
      <c r="F20" s="5">
        <v>30.74</v>
      </c>
      <c r="G20" s="12">
        <v>39.76</v>
      </c>
    </row>
    <row r="21" spans="1:8" x14ac:dyDescent="0.25">
      <c r="A21" s="7">
        <v>18</v>
      </c>
      <c r="B21" s="21" t="s">
        <v>30</v>
      </c>
      <c r="C21" s="21" t="s">
        <v>31</v>
      </c>
      <c r="D21" s="4"/>
      <c r="E21" s="4"/>
      <c r="F21" s="5"/>
      <c r="G21" s="12"/>
    </row>
    <row r="22" spans="1:8" x14ac:dyDescent="0.25">
      <c r="A22" s="7">
        <v>19</v>
      </c>
      <c r="B22" s="21" t="s">
        <v>30</v>
      </c>
      <c r="C22" s="21" t="s">
        <v>32</v>
      </c>
      <c r="D22" s="4">
        <v>34</v>
      </c>
      <c r="E22" s="4" t="s">
        <v>117</v>
      </c>
      <c r="F22" s="5">
        <v>19.97</v>
      </c>
      <c r="G22" s="12">
        <v>25.85</v>
      </c>
    </row>
    <row r="23" spans="1:8" x14ac:dyDescent="0.25">
      <c r="A23" s="7">
        <v>20</v>
      </c>
      <c r="B23" s="21" t="s">
        <v>33</v>
      </c>
      <c r="C23" s="21" t="s">
        <v>34</v>
      </c>
      <c r="D23" s="4"/>
      <c r="E23" s="4"/>
      <c r="F23" s="5"/>
      <c r="G23" s="12"/>
    </row>
    <row r="24" spans="1:8" x14ac:dyDescent="0.25">
      <c r="A24" s="7">
        <v>21</v>
      </c>
      <c r="B24" s="21" t="s">
        <v>35</v>
      </c>
      <c r="C24" s="21" t="s">
        <v>36</v>
      </c>
      <c r="D24" s="4">
        <v>40</v>
      </c>
      <c r="E24" s="4" t="s">
        <v>160</v>
      </c>
      <c r="F24" s="5">
        <v>39.82</v>
      </c>
      <c r="G24" s="12">
        <v>51.52</v>
      </c>
    </row>
    <row r="25" spans="1:8" x14ac:dyDescent="0.25">
      <c r="A25" s="7">
        <v>22</v>
      </c>
      <c r="B25" s="21" t="s">
        <v>35</v>
      </c>
      <c r="C25" s="21" t="s">
        <v>37</v>
      </c>
      <c r="D25" s="4">
        <v>45</v>
      </c>
      <c r="E25" s="4" t="s">
        <v>158</v>
      </c>
      <c r="F25" s="5">
        <v>28.87</v>
      </c>
      <c r="G25" s="12"/>
    </row>
    <row r="26" spans="1:8" x14ac:dyDescent="0.25">
      <c r="A26" s="7">
        <v>23</v>
      </c>
      <c r="B26" s="21" t="s">
        <v>35</v>
      </c>
      <c r="C26" s="21" t="s">
        <v>38</v>
      </c>
      <c r="D26" s="4">
        <v>45</v>
      </c>
      <c r="E26" s="4" t="s">
        <v>158</v>
      </c>
      <c r="F26" s="5">
        <v>23.73</v>
      </c>
      <c r="G26" s="12">
        <v>24.42</v>
      </c>
    </row>
    <row r="27" spans="1:8" x14ac:dyDescent="0.25">
      <c r="A27" s="7">
        <v>24</v>
      </c>
      <c r="B27" s="21" t="s">
        <v>39</v>
      </c>
      <c r="C27" s="21" t="s">
        <v>40</v>
      </c>
      <c r="D27" s="4"/>
      <c r="E27" s="4" t="s">
        <v>161</v>
      </c>
      <c r="F27" s="5">
        <v>15.31</v>
      </c>
      <c r="G27" s="12">
        <v>23.25</v>
      </c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8" x14ac:dyDescent="0.25">
      <c r="A29" s="7">
        <v>26</v>
      </c>
      <c r="B29" s="21" t="s">
        <v>42</v>
      </c>
      <c r="C29" s="21" t="s">
        <v>43</v>
      </c>
      <c r="D29" s="23" t="s">
        <v>1</v>
      </c>
      <c r="E29" s="4"/>
      <c r="G29" s="12"/>
      <c r="H29" s="5" t="s">
        <v>155</v>
      </c>
    </row>
    <row r="30" spans="1:8" x14ac:dyDescent="0.25">
      <c r="A30" s="7">
        <v>27</v>
      </c>
      <c r="B30" s="21" t="s">
        <v>44</v>
      </c>
      <c r="C30" s="21" t="s">
        <v>45</v>
      </c>
      <c r="D30" s="4">
        <v>20</v>
      </c>
      <c r="E30" s="4" t="s">
        <v>162</v>
      </c>
      <c r="F30" s="5">
        <v>25.87</v>
      </c>
      <c r="G30" s="12">
        <v>33.47</v>
      </c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 t="s">
        <v>137</v>
      </c>
      <c r="F31" s="5">
        <v>15.01</v>
      </c>
      <c r="G31" s="12">
        <v>19.43</v>
      </c>
      <c r="H31" s="68" t="s">
        <v>163</v>
      </c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/>
      <c r="F32" s="5"/>
      <c r="G32" s="12"/>
    </row>
    <row r="33" spans="1:7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7" x14ac:dyDescent="0.25">
      <c r="A34" s="7">
        <v>31</v>
      </c>
      <c r="B34" s="21" t="s">
        <v>44</v>
      </c>
      <c r="C34" s="21" t="s">
        <v>49</v>
      </c>
      <c r="D34" s="4"/>
      <c r="E34" s="4"/>
      <c r="F34" s="5"/>
      <c r="G34" s="12"/>
    </row>
    <row r="35" spans="1:7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7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7" x14ac:dyDescent="0.25">
      <c r="A37" s="7">
        <v>34</v>
      </c>
      <c r="B37" s="21" t="s">
        <v>52</v>
      </c>
      <c r="C37" s="21" t="s">
        <v>53</v>
      </c>
      <c r="D37" s="4"/>
      <c r="E37" s="4"/>
      <c r="F37" s="5"/>
      <c r="G37" s="12"/>
    </row>
    <row r="38" spans="1:7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7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7" x14ac:dyDescent="0.25">
      <c r="A40" s="7">
        <v>37</v>
      </c>
      <c r="B40" s="21" t="s">
        <v>56</v>
      </c>
      <c r="C40" s="21" t="s">
        <v>57</v>
      </c>
      <c r="D40" s="4">
        <v>40</v>
      </c>
      <c r="E40" s="4" t="s">
        <v>160</v>
      </c>
      <c r="F40" s="5">
        <v>39.82</v>
      </c>
      <c r="G40" s="12">
        <v>51.52</v>
      </c>
    </row>
    <row r="41" spans="1:7" x14ac:dyDescent="0.25">
      <c r="A41" s="7">
        <v>38</v>
      </c>
      <c r="B41" s="21" t="s">
        <v>56</v>
      </c>
      <c r="C41" s="21" t="s">
        <v>58</v>
      </c>
      <c r="D41" s="4">
        <v>40</v>
      </c>
      <c r="E41" s="4" t="s">
        <v>158</v>
      </c>
      <c r="F41" s="5">
        <v>34.21</v>
      </c>
      <c r="G41" s="12"/>
    </row>
    <row r="42" spans="1:7" x14ac:dyDescent="0.25">
      <c r="A42" s="7">
        <v>39</v>
      </c>
      <c r="B42" s="21" t="s">
        <v>56</v>
      </c>
      <c r="C42" s="21" t="s">
        <v>59</v>
      </c>
      <c r="D42" s="4"/>
      <c r="E42" s="4"/>
      <c r="F42" s="5"/>
      <c r="G42" s="12"/>
    </row>
    <row r="43" spans="1:7" x14ac:dyDescent="0.25">
      <c r="A43" s="7">
        <v>40</v>
      </c>
      <c r="B43" s="21" t="s">
        <v>56</v>
      </c>
      <c r="C43" s="21" t="s">
        <v>60</v>
      </c>
      <c r="D43" s="4">
        <v>40</v>
      </c>
      <c r="E43" s="4" t="s">
        <v>158</v>
      </c>
      <c r="F43" s="5">
        <v>26.86</v>
      </c>
      <c r="G43" s="12">
        <v>28.46</v>
      </c>
    </row>
    <row r="44" spans="1:7" x14ac:dyDescent="0.25">
      <c r="A44" s="7">
        <v>41</v>
      </c>
      <c r="B44" s="21" t="s">
        <v>56</v>
      </c>
      <c r="C44" s="21" t="s">
        <v>16</v>
      </c>
      <c r="D44" s="4"/>
      <c r="E44" s="4" t="s">
        <v>114</v>
      </c>
      <c r="F44" s="5">
        <v>16.809999999999999</v>
      </c>
      <c r="G44" s="12">
        <v>21.75</v>
      </c>
    </row>
    <row r="45" spans="1:7" x14ac:dyDescent="0.25">
      <c r="A45" s="7">
        <v>42</v>
      </c>
      <c r="B45" s="21" t="s">
        <v>61</v>
      </c>
      <c r="C45" s="21" t="s">
        <v>62</v>
      </c>
      <c r="D45" s="4">
        <v>32</v>
      </c>
      <c r="E45" s="4" t="s">
        <v>162</v>
      </c>
      <c r="F45" s="5">
        <v>25.87</v>
      </c>
      <c r="G45" s="12">
        <v>33.47</v>
      </c>
    </row>
    <row r="46" spans="1:7" x14ac:dyDescent="0.25">
      <c r="A46" s="7">
        <v>43</v>
      </c>
      <c r="B46" s="21" t="s">
        <v>61</v>
      </c>
      <c r="C46" s="21" t="s">
        <v>63</v>
      </c>
      <c r="D46" s="4"/>
      <c r="E46" s="4"/>
      <c r="F46" s="5"/>
      <c r="G46" s="12"/>
    </row>
    <row r="47" spans="1:7" x14ac:dyDescent="0.25">
      <c r="A47" s="7">
        <v>44</v>
      </c>
      <c r="B47" s="21" t="s">
        <v>61</v>
      </c>
      <c r="C47" s="21" t="s">
        <v>64</v>
      </c>
      <c r="D47" s="4"/>
      <c r="E47" s="4"/>
      <c r="F47" s="5"/>
      <c r="G47" s="12"/>
    </row>
    <row r="48" spans="1:7" x14ac:dyDescent="0.25">
      <c r="A48" s="7">
        <v>45</v>
      </c>
      <c r="B48" s="21" t="s">
        <v>61</v>
      </c>
      <c r="C48" s="21" t="s">
        <v>65</v>
      </c>
      <c r="D48" s="4">
        <v>40</v>
      </c>
      <c r="E48" s="4" t="s">
        <v>164</v>
      </c>
      <c r="F48" s="5">
        <v>45.79</v>
      </c>
      <c r="G48" s="12">
        <v>59.22</v>
      </c>
    </row>
    <row r="49" spans="1:7" x14ac:dyDescent="0.25">
      <c r="A49" s="7">
        <v>46</v>
      </c>
      <c r="B49" s="21" t="s">
        <v>61</v>
      </c>
      <c r="C49" s="21" t="s">
        <v>66</v>
      </c>
      <c r="D49" s="4"/>
      <c r="E49" s="4"/>
      <c r="F49" s="5"/>
      <c r="G49" s="12"/>
    </row>
    <row r="50" spans="1:7" x14ac:dyDescent="0.25">
      <c r="A50" s="7">
        <v>47</v>
      </c>
      <c r="B50" s="21" t="s">
        <v>67</v>
      </c>
      <c r="C50" s="21" t="s">
        <v>68</v>
      </c>
      <c r="D50" s="4"/>
      <c r="E50" s="4"/>
      <c r="F50" s="5"/>
      <c r="G50" s="12"/>
    </row>
    <row r="51" spans="1:7" x14ac:dyDescent="0.25">
      <c r="A51" s="7">
        <v>48</v>
      </c>
      <c r="B51" s="21" t="s">
        <v>67</v>
      </c>
      <c r="C51" s="21" t="s">
        <v>69</v>
      </c>
      <c r="D51" s="4"/>
      <c r="E51" s="4"/>
      <c r="F51" s="5"/>
      <c r="G51" s="12"/>
    </row>
    <row r="52" spans="1:7" x14ac:dyDescent="0.25">
      <c r="A52" s="7">
        <v>49</v>
      </c>
      <c r="B52" s="21" t="s">
        <v>67</v>
      </c>
      <c r="C52" s="21" t="s">
        <v>70</v>
      </c>
      <c r="D52" s="4"/>
      <c r="E52" s="4"/>
      <c r="F52" s="5"/>
      <c r="G52" s="12"/>
    </row>
    <row r="53" spans="1:7" x14ac:dyDescent="0.25">
      <c r="A53" s="7">
        <v>50</v>
      </c>
      <c r="B53" s="21" t="s">
        <v>71</v>
      </c>
      <c r="C53" s="21" t="s">
        <v>72</v>
      </c>
      <c r="D53" s="4"/>
      <c r="E53" s="4"/>
      <c r="F53" s="5"/>
      <c r="G53" s="12"/>
    </row>
    <row r="54" spans="1:7" x14ac:dyDescent="0.25">
      <c r="A54" s="7">
        <v>51</v>
      </c>
      <c r="B54" s="21" t="s">
        <v>71</v>
      </c>
      <c r="C54" s="21" t="s">
        <v>73</v>
      </c>
      <c r="D54" s="4"/>
      <c r="E54" s="4"/>
      <c r="F54" s="5"/>
      <c r="G54" s="12"/>
    </row>
    <row r="55" spans="1:7" x14ac:dyDescent="0.25">
      <c r="A55" s="7">
        <v>52</v>
      </c>
      <c r="B55" s="21" t="s">
        <v>71</v>
      </c>
      <c r="C55" s="21" t="s">
        <v>74</v>
      </c>
      <c r="D55" s="4"/>
      <c r="E55" s="4"/>
      <c r="F55" s="4"/>
      <c r="G55" s="40"/>
    </row>
    <row r="56" spans="1:7" x14ac:dyDescent="0.25">
      <c r="A56" s="7">
        <v>53</v>
      </c>
      <c r="B56" s="21" t="s">
        <v>71</v>
      </c>
      <c r="C56" s="21" t="s">
        <v>75</v>
      </c>
      <c r="D56" s="4"/>
      <c r="E56" s="4"/>
      <c r="F56" s="4"/>
      <c r="G56" s="40"/>
    </row>
    <row r="57" spans="1:7" x14ac:dyDescent="0.25">
      <c r="A57" s="7">
        <v>54</v>
      </c>
      <c r="B57" s="21" t="s">
        <v>76</v>
      </c>
      <c r="C57" s="21" t="s">
        <v>77</v>
      </c>
      <c r="D57" s="4"/>
      <c r="E57" s="4"/>
      <c r="F57" s="4"/>
      <c r="G57" s="40"/>
    </row>
    <row r="58" spans="1:7" x14ac:dyDescent="0.25">
      <c r="A58" s="7">
        <v>55</v>
      </c>
      <c r="B58" s="21" t="s">
        <v>76</v>
      </c>
      <c r="C58" s="21" t="s">
        <v>78</v>
      </c>
      <c r="D58" s="4"/>
      <c r="E58" s="4"/>
      <c r="F58" s="4"/>
      <c r="G58" s="40"/>
    </row>
    <row r="59" spans="1:7" x14ac:dyDescent="0.25">
      <c r="A59" s="7">
        <v>56</v>
      </c>
      <c r="B59" s="21" t="s">
        <v>76</v>
      </c>
      <c r="C59" s="21" t="s">
        <v>79</v>
      </c>
      <c r="D59" s="4"/>
      <c r="E59" s="4"/>
      <c r="F59" s="4"/>
      <c r="G59" s="40"/>
    </row>
    <row r="60" spans="1:7" x14ac:dyDescent="0.25">
      <c r="A60" s="7">
        <v>57</v>
      </c>
      <c r="B60" s="21" t="s">
        <v>76</v>
      </c>
      <c r="C60" s="21" t="s">
        <v>80</v>
      </c>
      <c r="D60" s="4"/>
      <c r="E60" s="4"/>
      <c r="F60" s="4"/>
      <c r="G60" s="40"/>
    </row>
    <row r="61" spans="1:7" ht="15.75" thickBot="1" x14ac:dyDescent="0.3">
      <c r="A61" s="33">
        <v>58</v>
      </c>
      <c r="B61" s="24" t="s">
        <v>76</v>
      </c>
      <c r="C61" s="24" t="s">
        <v>81</v>
      </c>
      <c r="D61" s="25"/>
      <c r="E61" s="25"/>
      <c r="F61" s="25"/>
      <c r="G61" s="41"/>
    </row>
  </sheetData>
  <mergeCells count="2">
    <mergeCell ref="A1:G1"/>
    <mergeCell ref="A2:G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3F9C7-63FF-4D4E-9BEE-4D23AB1B4966}">
  <dimension ref="A1:H61"/>
  <sheetViews>
    <sheetView workbookViewId="0">
      <selection activeCell="C12" sqref="C12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3.42578125" style="1" customWidth="1"/>
    <col min="4" max="4" width="5.42578125" style="2" customWidth="1"/>
    <col min="5" max="5" width="7.85546875" style="2" customWidth="1"/>
    <col min="6" max="6" width="15.42578125" style="69" customWidth="1"/>
    <col min="7" max="7" width="17.28515625" style="69" customWidth="1"/>
    <col min="8" max="8" width="22.7109375" style="1" customWidth="1"/>
    <col min="9" max="16384" width="8.85546875" style="1"/>
  </cols>
  <sheetData>
    <row r="1" spans="1:8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8" ht="40.15" customHeight="1" thickBot="1" x14ac:dyDescent="0.3">
      <c r="A2" s="203" t="s">
        <v>210</v>
      </c>
      <c r="B2" s="203"/>
      <c r="C2" s="203"/>
      <c r="D2" s="203"/>
      <c r="E2" s="203"/>
      <c r="F2" s="203"/>
      <c r="G2" s="203"/>
    </row>
    <row r="3" spans="1:8" ht="43.15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211</v>
      </c>
      <c r="G3" s="38" t="s">
        <v>212</v>
      </c>
    </row>
    <row r="4" spans="1:8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8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8" x14ac:dyDescent="0.25">
      <c r="A6" s="7">
        <v>3</v>
      </c>
      <c r="B6" s="21" t="s">
        <v>10</v>
      </c>
      <c r="C6" s="21" t="s">
        <v>11</v>
      </c>
      <c r="D6" s="4"/>
      <c r="E6" s="4" t="s">
        <v>137</v>
      </c>
      <c r="F6" s="5">
        <v>18.809999999999999</v>
      </c>
      <c r="G6" s="12">
        <v>23.14</v>
      </c>
    </row>
    <row r="7" spans="1:8" x14ac:dyDescent="0.25">
      <c r="A7" s="7">
        <v>4</v>
      </c>
      <c r="B7" s="21" t="s">
        <v>12</v>
      </c>
      <c r="C7" s="21" t="s">
        <v>13</v>
      </c>
      <c r="D7" s="4">
        <v>35</v>
      </c>
      <c r="E7" s="4" t="s">
        <v>113</v>
      </c>
      <c r="F7" s="5">
        <v>30.79</v>
      </c>
      <c r="G7" s="12">
        <v>37.700000000000003</v>
      </c>
    </row>
    <row r="8" spans="1:8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8" x14ac:dyDescent="0.25">
      <c r="A9" s="7">
        <v>6</v>
      </c>
      <c r="B9" s="21" t="s">
        <v>15</v>
      </c>
      <c r="C9" s="21" t="s">
        <v>16</v>
      </c>
      <c r="D9" s="4"/>
      <c r="E9" s="4" t="s">
        <v>137</v>
      </c>
      <c r="F9" s="5">
        <v>18.809999999999999</v>
      </c>
      <c r="G9" s="12">
        <v>23.14</v>
      </c>
    </row>
    <row r="10" spans="1:8" x14ac:dyDescent="0.25">
      <c r="A10" s="7">
        <v>7</v>
      </c>
      <c r="B10" s="21" t="s">
        <v>17</v>
      </c>
      <c r="C10" s="21" t="s">
        <v>18</v>
      </c>
      <c r="D10" s="4">
        <v>40</v>
      </c>
      <c r="E10" s="4" t="s">
        <v>117</v>
      </c>
      <c r="F10" s="5"/>
      <c r="G10" s="12">
        <v>25.51</v>
      </c>
      <c r="H10" s="1" t="s">
        <v>195</v>
      </c>
    </row>
    <row r="11" spans="1:8" x14ac:dyDescent="0.25">
      <c r="A11" s="7">
        <v>8</v>
      </c>
      <c r="B11" s="21" t="s">
        <v>17</v>
      </c>
      <c r="C11" s="21" t="s">
        <v>19</v>
      </c>
      <c r="D11" s="4">
        <v>40</v>
      </c>
      <c r="E11" s="4" t="s">
        <v>162</v>
      </c>
      <c r="G11" s="12">
        <v>53.43</v>
      </c>
      <c r="H11" s="1" t="s">
        <v>213</v>
      </c>
    </row>
    <row r="12" spans="1:8" x14ac:dyDescent="0.25">
      <c r="A12" s="7">
        <v>9</v>
      </c>
      <c r="B12" s="21" t="s">
        <v>17</v>
      </c>
      <c r="C12" s="21" t="s">
        <v>20</v>
      </c>
      <c r="D12" s="4"/>
      <c r="E12" s="4" t="s">
        <v>137</v>
      </c>
      <c r="F12" s="5">
        <v>18.89</v>
      </c>
      <c r="G12" s="12">
        <v>23.15</v>
      </c>
    </row>
    <row r="13" spans="1:8" x14ac:dyDescent="0.25">
      <c r="A13" s="7">
        <v>10</v>
      </c>
      <c r="B13" s="21" t="s">
        <v>17</v>
      </c>
      <c r="C13" s="21" t="s">
        <v>21</v>
      </c>
      <c r="D13" s="4"/>
      <c r="E13" s="4" t="s">
        <v>114</v>
      </c>
      <c r="F13" s="5">
        <v>19.84</v>
      </c>
      <c r="G13" s="12">
        <v>24.9</v>
      </c>
      <c r="H13" s="1" t="s">
        <v>214</v>
      </c>
    </row>
    <row r="14" spans="1:8" x14ac:dyDescent="0.25">
      <c r="A14" s="7">
        <v>11</v>
      </c>
      <c r="B14" s="21" t="s">
        <v>17</v>
      </c>
      <c r="C14" s="21" t="s">
        <v>22</v>
      </c>
      <c r="D14" s="4"/>
      <c r="E14" s="4" t="s">
        <v>120</v>
      </c>
      <c r="F14" s="5">
        <v>19.84</v>
      </c>
      <c r="G14" s="12">
        <v>24.9</v>
      </c>
      <c r="H14" s="1" t="s">
        <v>215</v>
      </c>
    </row>
    <row r="15" spans="1:8" x14ac:dyDescent="0.25">
      <c r="A15" s="7">
        <v>12</v>
      </c>
      <c r="B15" s="21" t="s">
        <v>17</v>
      </c>
      <c r="C15" s="21" t="s">
        <v>23</v>
      </c>
      <c r="D15" s="4"/>
      <c r="E15" s="4" t="s">
        <v>120</v>
      </c>
      <c r="F15" s="5">
        <v>21.62</v>
      </c>
      <c r="G15" s="12">
        <v>27.13</v>
      </c>
    </row>
    <row r="16" spans="1:8" x14ac:dyDescent="0.25">
      <c r="A16" s="7">
        <v>13</v>
      </c>
      <c r="B16" s="21" t="s">
        <v>17</v>
      </c>
      <c r="C16" s="21" t="s">
        <v>24</v>
      </c>
      <c r="D16" s="4"/>
      <c r="E16" s="4" t="s">
        <v>118</v>
      </c>
      <c r="F16" s="5">
        <v>28.97</v>
      </c>
      <c r="G16" s="12">
        <v>35.479999999999997</v>
      </c>
      <c r="H16" s="1" t="s">
        <v>216</v>
      </c>
    </row>
    <row r="17" spans="1:8" x14ac:dyDescent="0.25">
      <c r="A17" s="7">
        <v>14</v>
      </c>
      <c r="B17" s="21" t="s">
        <v>25</v>
      </c>
      <c r="C17" s="21" t="s">
        <v>26</v>
      </c>
      <c r="D17" s="4">
        <v>17</v>
      </c>
      <c r="E17" s="4" t="s">
        <v>118</v>
      </c>
      <c r="F17" s="5">
        <v>28.97</v>
      </c>
      <c r="G17" s="12">
        <v>35.479999999999997</v>
      </c>
    </row>
    <row r="18" spans="1:8" x14ac:dyDescent="0.25">
      <c r="A18" s="7">
        <v>15</v>
      </c>
      <c r="B18" s="21" t="s">
        <v>25</v>
      </c>
      <c r="C18" s="21" t="s">
        <v>16</v>
      </c>
      <c r="D18" s="4"/>
      <c r="E18" s="4"/>
      <c r="F18" s="5"/>
      <c r="G18" s="12"/>
    </row>
    <row r="19" spans="1:8" x14ac:dyDescent="0.25">
      <c r="A19" s="7">
        <v>16</v>
      </c>
      <c r="B19" s="21" t="s">
        <v>27</v>
      </c>
      <c r="C19" s="21" t="s">
        <v>28</v>
      </c>
      <c r="D19" s="4"/>
      <c r="E19" s="4" t="s">
        <v>113</v>
      </c>
      <c r="F19" s="5">
        <v>30.79</v>
      </c>
      <c r="G19" s="12">
        <v>37.700000000000003</v>
      </c>
    </row>
    <row r="20" spans="1:8" x14ac:dyDescent="0.25">
      <c r="A20" s="7">
        <v>17</v>
      </c>
      <c r="B20" s="21" t="s">
        <v>27</v>
      </c>
      <c r="C20" s="21" t="s">
        <v>29</v>
      </c>
      <c r="D20" s="4">
        <v>35</v>
      </c>
      <c r="E20" s="4" t="s">
        <v>113</v>
      </c>
      <c r="F20" s="5">
        <v>30.79</v>
      </c>
      <c r="G20" s="73">
        <v>56</v>
      </c>
      <c r="H20" s="1" t="s">
        <v>217</v>
      </c>
    </row>
    <row r="21" spans="1:8" x14ac:dyDescent="0.25">
      <c r="A21" s="7">
        <v>18</v>
      </c>
      <c r="B21" s="21" t="s">
        <v>30</v>
      </c>
      <c r="C21" s="21" t="s">
        <v>31</v>
      </c>
      <c r="D21" s="4"/>
      <c r="E21" s="4"/>
      <c r="F21" s="5"/>
      <c r="G21" s="12"/>
    </row>
    <row r="22" spans="1:8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</row>
    <row r="23" spans="1:8" x14ac:dyDescent="0.25">
      <c r="A23" s="7">
        <v>20</v>
      </c>
      <c r="B23" s="21" t="s">
        <v>33</v>
      </c>
      <c r="C23" s="21" t="s">
        <v>34</v>
      </c>
      <c r="D23" s="4"/>
      <c r="E23" s="4" t="s">
        <v>120</v>
      </c>
      <c r="F23" s="5">
        <v>22.05</v>
      </c>
      <c r="G23" s="73">
        <v>27.13</v>
      </c>
      <c r="H23" s="1" t="s">
        <v>218</v>
      </c>
    </row>
    <row r="24" spans="1:8" x14ac:dyDescent="0.25">
      <c r="A24" s="7">
        <v>21</v>
      </c>
      <c r="B24" s="21" t="s">
        <v>35</v>
      </c>
      <c r="C24" s="21" t="s">
        <v>36</v>
      </c>
      <c r="D24" s="4">
        <v>40</v>
      </c>
      <c r="E24" s="4"/>
      <c r="F24" s="5"/>
      <c r="G24" s="12">
        <v>39.42</v>
      </c>
    </row>
    <row r="25" spans="1:8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</row>
    <row r="26" spans="1:8" x14ac:dyDescent="0.25">
      <c r="A26" s="7">
        <v>23</v>
      </c>
      <c r="B26" s="21" t="s">
        <v>35</v>
      </c>
      <c r="C26" s="21" t="s">
        <v>38</v>
      </c>
      <c r="D26" s="4"/>
      <c r="E26" s="4"/>
      <c r="F26" s="5"/>
      <c r="G26" s="12"/>
    </row>
    <row r="27" spans="1:8" x14ac:dyDescent="0.25">
      <c r="A27" s="7">
        <v>24</v>
      </c>
      <c r="B27" s="21" t="s">
        <v>39</v>
      </c>
      <c r="C27" s="21" t="s">
        <v>40</v>
      </c>
      <c r="D27" s="4"/>
      <c r="E27" s="4"/>
      <c r="F27" s="5"/>
      <c r="G27" s="12"/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8" x14ac:dyDescent="0.25">
      <c r="A29" s="7">
        <v>26</v>
      </c>
      <c r="B29" s="21" t="s">
        <v>42</v>
      </c>
      <c r="C29" s="21" t="s">
        <v>43</v>
      </c>
      <c r="D29" s="23" t="s">
        <v>1</v>
      </c>
      <c r="E29" s="4" t="s">
        <v>113</v>
      </c>
      <c r="F29" s="5">
        <v>30.79</v>
      </c>
      <c r="G29" s="73">
        <v>37.700000000000003</v>
      </c>
      <c r="H29" s="1" t="s">
        <v>219</v>
      </c>
    </row>
    <row r="30" spans="1:8" x14ac:dyDescent="0.25">
      <c r="A30" s="7">
        <v>27</v>
      </c>
      <c r="B30" s="21" t="s">
        <v>44</v>
      </c>
      <c r="C30" s="21" t="s">
        <v>45</v>
      </c>
      <c r="D30" s="4">
        <v>35</v>
      </c>
      <c r="E30" s="4" t="s">
        <v>113</v>
      </c>
      <c r="F30" s="5">
        <v>30.79</v>
      </c>
      <c r="G30" s="12">
        <v>37.700000000000003</v>
      </c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 t="s">
        <v>119</v>
      </c>
      <c r="F31" s="5">
        <v>15.95</v>
      </c>
      <c r="G31" s="12">
        <v>19.63</v>
      </c>
      <c r="H31" s="1" t="s">
        <v>220</v>
      </c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 t="s">
        <v>117</v>
      </c>
      <c r="F32" s="5">
        <v>23.8</v>
      </c>
      <c r="G32" s="12">
        <v>29.29</v>
      </c>
    </row>
    <row r="33" spans="1:8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8" x14ac:dyDescent="0.25">
      <c r="A34" s="7">
        <v>31</v>
      </c>
      <c r="B34" s="21" t="s">
        <v>44</v>
      </c>
      <c r="C34" s="21" t="s">
        <v>49</v>
      </c>
      <c r="D34" s="4"/>
      <c r="E34" s="4" t="s">
        <v>137</v>
      </c>
      <c r="F34" s="5">
        <v>18.809999999999999</v>
      </c>
      <c r="G34" s="12">
        <v>23.14</v>
      </c>
    </row>
    <row r="35" spans="1:8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8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8" x14ac:dyDescent="0.25">
      <c r="A37" s="7">
        <v>34</v>
      </c>
      <c r="B37" s="21" t="s">
        <v>52</v>
      </c>
      <c r="C37" s="21" t="s">
        <v>53</v>
      </c>
      <c r="D37" s="4"/>
      <c r="E37" s="4"/>
      <c r="F37" s="5"/>
      <c r="G37" s="12"/>
    </row>
    <row r="38" spans="1:8" x14ac:dyDescent="0.25">
      <c r="A38" s="7">
        <v>35</v>
      </c>
      <c r="B38" s="21" t="s">
        <v>52</v>
      </c>
      <c r="C38" s="21" t="s">
        <v>54</v>
      </c>
      <c r="D38" s="4"/>
      <c r="E38" s="4" t="s">
        <v>120</v>
      </c>
      <c r="F38" s="5">
        <v>22.05</v>
      </c>
      <c r="G38" s="12">
        <v>24.9</v>
      </c>
    </row>
    <row r="39" spans="1:8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8" x14ac:dyDescent="0.25">
      <c r="A40" s="7">
        <v>37</v>
      </c>
      <c r="B40" s="21" t="s">
        <v>56</v>
      </c>
      <c r="C40" s="21" t="s">
        <v>57</v>
      </c>
      <c r="D40" s="4">
        <v>40</v>
      </c>
      <c r="E40" s="4"/>
      <c r="F40" s="5"/>
      <c r="G40" s="12">
        <v>47.28</v>
      </c>
    </row>
    <row r="41" spans="1:8" x14ac:dyDescent="0.25">
      <c r="A41" s="7">
        <v>38</v>
      </c>
      <c r="B41" s="21" t="s">
        <v>56</v>
      </c>
      <c r="C41" s="21" t="s">
        <v>58</v>
      </c>
      <c r="D41" s="4">
        <v>40</v>
      </c>
      <c r="E41" s="4"/>
      <c r="F41" s="5">
        <v>33.28</v>
      </c>
      <c r="G41" s="12">
        <v>37.4</v>
      </c>
    </row>
    <row r="42" spans="1:8" x14ac:dyDescent="0.25">
      <c r="A42" s="7">
        <v>39</v>
      </c>
      <c r="B42" s="21" t="s">
        <v>56</v>
      </c>
      <c r="C42" s="21" t="s">
        <v>59</v>
      </c>
      <c r="D42" s="4"/>
      <c r="E42" s="4" t="s">
        <v>221</v>
      </c>
      <c r="F42" s="5">
        <v>38.979999999999997</v>
      </c>
      <c r="G42" s="12">
        <v>43.25</v>
      </c>
    </row>
    <row r="43" spans="1:8" x14ac:dyDescent="0.25">
      <c r="A43" s="7">
        <v>40</v>
      </c>
      <c r="B43" s="21" t="s">
        <v>56</v>
      </c>
      <c r="C43" s="21" t="s">
        <v>60</v>
      </c>
      <c r="D43" s="4">
        <v>40</v>
      </c>
      <c r="E43" s="4"/>
      <c r="F43" s="5">
        <v>24.59</v>
      </c>
      <c r="G43" s="12">
        <v>32.35</v>
      </c>
    </row>
    <row r="44" spans="1:8" x14ac:dyDescent="0.25">
      <c r="A44" s="7">
        <v>41</v>
      </c>
      <c r="B44" s="21" t="s">
        <v>56</v>
      </c>
      <c r="C44" s="21" t="s">
        <v>16</v>
      </c>
      <c r="D44" s="4"/>
      <c r="E44" s="4"/>
      <c r="F44" s="5"/>
      <c r="G44" s="12"/>
    </row>
    <row r="45" spans="1:8" x14ac:dyDescent="0.25">
      <c r="A45" s="7">
        <v>42</v>
      </c>
      <c r="B45" s="21" t="s">
        <v>61</v>
      </c>
      <c r="C45" s="21" t="s">
        <v>62</v>
      </c>
      <c r="D45" s="4">
        <v>35</v>
      </c>
      <c r="E45" s="4" t="s">
        <v>113</v>
      </c>
      <c r="F45" s="5">
        <v>30.79</v>
      </c>
      <c r="G45" s="12">
        <v>37.700000000000003</v>
      </c>
    </row>
    <row r="46" spans="1:8" x14ac:dyDescent="0.25">
      <c r="A46" s="7">
        <v>43</v>
      </c>
      <c r="B46" s="21" t="s">
        <v>61</v>
      </c>
      <c r="C46" s="21" t="s">
        <v>63</v>
      </c>
      <c r="D46" s="4"/>
      <c r="E46" s="4" t="s">
        <v>120</v>
      </c>
      <c r="F46" s="5">
        <v>22.05</v>
      </c>
      <c r="G46" s="12">
        <v>24.9</v>
      </c>
    </row>
    <row r="47" spans="1:8" x14ac:dyDescent="0.25">
      <c r="A47" s="7">
        <v>44</v>
      </c>
      <c r="B47" s="21" t="s">
        <v>61</v>
      </c>
      <c r="C47" s="21" t="s">
        <v>64</v>
      </c>
      <c r="D47" s="4"/>
      <c r="E47" s="4"/>
      <c r="F47" s="5"/>
      <c r="G47" s="12"/>
    </row>
    <row r="48" spans="1:8" x14ac:dyDescent="0.25">
      <c r="A48" s="7">
        <v>45</v>
      </c>
      <c r="B48" s="21" t="s">
        <v>61</v>
      </c>
      <c r="C48" s="21" t="s">
        <v>65</v>
      </c>
      <c r="D48" s="4">
        <v>40</v>
      </c>
      <c r="E48" s="4"/>
      <c r="F48" s="5"/>
      <c r="G48" s="73">
        <v>56.57</v>
      </c>
      <c r="H48" s="1" t="s">
        <v>222</v>
      </c>
    </row>
    <row r="49" spans="1:8" x14ac:dyDescent="0.25">
      <c r="A49" s="7">
        <v>46</v>
      </c>
      <c r="B49" s="21" t="s">
        <v>61</v>
      </c>
      <c r="C49" s="21" t="s">
        <v>66</v>
      </c>
      <c r="D49" s="4"/>
      <c r="E49" s="4"/>
      <c r="F49" s="5"/>
      <c r="G49" s="12"/>
    </row>
    <row r="50" spans="1:8" x14ac:dyDescent="0.25">
      <c r="A50" s="7">
        <v>47</v>
      </c>
      <c r="B50" s="21" t="s">
        <v>67</v>
      </c>
      <c r="C50" s="21" t="s">
        <v>68</v>
      </c>
      <c r="D50" s="4"/>
      <c r="E50" s="4"/>
      <c r="F50" s="5"/>
      <c r="G50" s="12"/>
    </row>
    <row r="51" spans="1:8" x14ac:dyDescent="0.25">
      <c r="A51" s="7">
        <v>48</v>
      </c>
      <c r="B51" s="21" t="s">
        <v>67</v>
      </c>
      <c r="C51" s="21" t="s">
        <v>69</v>
      </c>
      <c r="D51" s="4"/>
      <c r="E51" s="4"/>
      <c r="F51" s="5"/>
      <c r="G51" s="12"/>
    </row>
    <row r="52" spans="1:8" x14ac:dyDescent="0.25">
      <c r="A52" s="7">
        <v>49</v>
      </c>
      <c r="B52" s="21" t="s">
        <v>67</v>
      </c>
      <c r="C52" s="21" t="s">
        <v>70</v>
      </c>
      <c r="D52" s="4"/>
      <c r="E52" s="4"/>
      <c r="F52" s="5"/>
      <c r="G52" s="12"/>
    </row>
    <row r="53" spans="1:8" x14ac:dyDescent="0.25">
      <c r="A53" s="7">
        <v>50</v>
      </c>
      <c r="B53" s="21" t="s">
        <v>71</v>
      </c>
      <c r="C53" s="21" t="s">
        <v>72</v>
      </c>
      <c r="D53" s="4"/>
      <c r="E53" s="4"/>
      <c r="F53" s="5"/>
      <c r="G53" s="12"/>
    </row>
    <row r="54" spans="1:8" x14ac:dyDescent="0.25">
      <c r="A54" s="7">
        <v>51</v>
      </c>
      <c r="B54" s="21" t="s">
        <v>71</v>
      </c>
      <c r="C54" s="21" t="s">
        <v>73</v>
      </c>
      <c r="D54" s="4"/>
      <c r="E54" s="4" t="s">
        <v>162</v>
      </c>
      <c r="F54" s="5">
        <v>39.130000000000003</v>
      </c>
      <c r="G54" s="12">
        <v>48.16</v>
      </c>
    </row>
    <row r="55" spans="1:8" x14ac:dyDescent="0.25">
      <c r="A55" s="7">
        <v>52</v>
      </c>
      <c r="B55" s="21" t="s">
        <v>71</v>
      </c>
      <c r="C55" s="21" t="s">
        <v>74</v>
      </c>
      <c r="D55" s="4"/>
      <c r="E55" s="4" t="s">
        <v>137</v>
      </c>
      <c r="F55" s="5">
        <v>18.440000000000001</v>
      </c>
      <c r="G55" s="12">
        <v>23.15</v>
      </c>
    </row>
    <row r="56" spans="1:8" x14ac:dyDescent="0.25">
      <c r="A56" s="7">
        <v>53</v>
      </c>
      <c r="B56" s="21" t="s">
        <v>71</v>
      </c>
      <c r="C56" s="21" t="s">
        <v>75</v>
      </c>
      <c r="D56" s="4"/>
      <c r="E56" s="4"/>
      <c r="F56" s="5"/>
      <c r="G56" s="12"/>
    </row>
    <row r="57" spans="1:8" x14ac:dyDescent="0.25">
      <c r="A57" s="7">
        <v>54</v>
      </c>
      <c r="B57" s="21" t="s">
        <v>76</v>
      </c>
      <c r="C57" s="21" t="s">
        <v>77</v>
      </c>
      <c r="D57" s="4"/>
      <c r="E57" s="4" t="s">
        <v>162</v>
      </c>
      <c r="F57" s="5">
        <v>39.130000000000003</v>
      </c>
      <c r="G57" s="12">
        <v>48.16</v>
      </c>
      <c r="H57" s="1" t="s">
        <v>223</v>
      </c>
    </row>
    <row r="58" spans="1:8" x14ac:dyDescent="0.25">
      <c r="A58" s="7">
        <v>55</v>
      </c>
      <c r="B58" s="21" t="s">
        <v>76</v>
      </c>
      <c r="C58" s="21" t="s">
        <v>78</v>
      </c>
      <c r="D58" s="4"/>
      <c r="E58" s="4"/>
      <c r="F58" s="5"/>
      <c r="G58" s="12"/>
    </row>
    <row r="59" spans="1:8" x14ac:dyDescent="0.25">
      <c r="A59" s="7">
        <v>56</v>
      </c>
      <c r="B59" s="21" t="s">
        <v>76</v>
      </c>
      <c r="C59" s="21" t="s">
        <v>79</v>
      </c>
      <c r="D59" s="4"/>
      <c r="E59" s="4" t="s">
        <v>117</v>
      </c>
      <c r="F59" s="5">
        <v>23.32</v>
      </c>
      <c r="G59" s="12">
        <v>29.3</v>
      </c>
    </row>
    <row r="60" spans="1:8" x14ac:dyDescent="0.25">
      <c r="A60" s="7">
        <v>57</v>
      </c>
      <c r="B60" s="21" t="s">
        <v>76</v>
      </c>
      <c r="C60" s="21" t="s">
        <v>80</v>
      </c>
      <c r="D60" s="4"/>
      <c r="E60" s="4"/>
      <c r="F60" s="5"/>
      <c r="G60" s="12"/>
    </row>
    <row r="61" spans="1:8" ht="15.75" thickBot="1" x14ac:dyDescent="0.3">
      <c r="A61" s="33">
        <v>58</v>
      </c>
      <c r="B61" s="24" t="s">
        <v>76</v>
      </c>
      <c r="C61" s="24" t="s">
        <v>81</v>
      </c>
      <c r="D61" s="25"/>
      <c r="E61" s="25" t="s">
        <v>118</v>
      </c>
      <c r="F61" s="26">
        <v>28.97</v>
      </c>
      <c r="G61" s="27">
        <v>35.479999999999997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3BB2-157A-40A6-833A-E9A03862B9F5}">
  <dimension ref="A1:H61"/>
  <sheetViews>
    <sheetView workbookViewId="0">
      <selection activeCell="B12" sqref="B12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2.7109375" style="1" customWidth="1"/>
    <col min="4" max="4" width="5.42578125" style="1" customWidth="1"/>
    <col min="5" max="5" width="7.85546875" style="1" customWidth="1"/>
    <col min="6" max="6" width="15.42578125" style="1" customWidth="1"/>
    <col min="7" max="7" width="17.28515625" style="1" customWidth="1"/>
    <col min="8" max="8" width="10" style="1" bestFit="1" customWidth="1"/>
    <col min="9" max="16384" width="8.85546875" style="1"/>
  </cols>
  <sheetData>
    <row r="1" spans="1:7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7" ht="40.15" customHeight="1" thickBot="1" x14ac:dyDescent="0.3">
      <c r="A2" s="203" t="s">
        <v>206</v>
      </c>
      <c r="B2" s="203"/>
      <c r="C2" s="203"/>
      <c r="D2" s="203"/>
      <c r="E2" s="203"/>
      <c r="F2" s="203"/>
      <c r="G2" s="203"/>
    </row>
    <row r="3" spans="1:7" ht="47.45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207</v>
      </c>
      <c r="G3" s="38" t="s">
        <v>208</v>
      </c>
    </row>
    <row r="4" spans="1:7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7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7" x14ac:dyDescent="0.25">
      <c r="A6" s="7">
        <v>3</v>
      </c>
      <c r="B6" s="21" t="s">
        <v>10</v>
      </c>
      <c r="C6" s="21" t="s">
        <v>11</v>
      </c>
      <c r="D6" s="4"/>
      <c r="E6" s="4"/>
      <c r="F6" s="5"/>
      <c r="G6" s="12"/>
    </row>
    <row r="7" spans="1:7" x14ac:dyDescent="0.25">
      <c r="A7" s="7">
        <v>4</v>
      </c>
      <c r="B7" s="21" t="s">
        <v>12</v>
      </c>
      <c r="C7" s="21" t="s">
        <v>13</v>
      </c>
      <c r="D7" s="4"/>
      <c r="E7" s="4"/>
      <c r="F7" s="5" t="s">
        <v>1</v>
      </c>
      <c r="G7" s="12"/>
    </row>
    <row r="8" spans="1:7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7" x14ac:dyDescent="0.25">
      <c r="A9" s="7">
        <v>6</v>
      </c>
      <c r="B9" s="21" t="s">
        <v>15</v>
      </c>
      <c r="C9" s="21" t="s">
        <v>16</v>
      </c>
      <c r="D9" s="4"/>
      <c r="E9" s="4"/>
      <c r="F9" s="5"/>
      <c r="G9" s="12"/>
    </row>
    <row r="10" spans="1:7" x14ac:dyDescent="0.25">
      <c r="A10" s="7">
        <v>7</v>
      </c>
      <c r="B10" s="21" t="s">
        <v>17</v>
      </c>
      <c r="C10" s="21" t="s">
        <v>18</v>
      </c>
      <c r="D10" s="4"/>
      <c r="E10" s="4"/>
      <c r="F10" s="5"/>
      <c r="G10" s="12"/>
    </row>
    <row r="11" spans="1:7" x14ac:dyDescent="0.25">
      <c r="A11" s="7">
        <v>8</v>
      </c>
      <c r="B11" s="21" t="s">
        <v>17</v>
      </c>
      <c r="C11" s="21" t="s">
        <v>19</v>
      </c>
      <c r="D11" s="4">
        <v>40</v>
      </c>
      <c r="E11" s="4"/>
      <c r="F11" s="2"/>
      <c r="G11" s="12">
        <v>28.41</v>
      </c>
    </row>
    <row r="12" spans="1:7" x14ac:dyDescent="0.25">
      <c r="A12" s="7">
        <v>9</v>
      </c>
      <c r="B12" s="21" t="s">
        <v>17</v>
      </c>
      <c r="C12" s="21" t="s">
        <v>20</v>
      </c>
      <c r="D12" s="4"/>
      <c r="E12" s="4"/>
      <c r="F12" s="5"/>
      <c r="G12" s="12"/>
    </row>
    <row r="13" spans="1:7" x14ac:dyDescent="0.25">
      <c r="A13" s="7">
        <v>10</v>
      </c>
      <c r="B13" s="21" t="s">
        <v>17</v>
      </c>
      <c r="C13" s="21" t="s">
        <v>21</v>
      </c>
      <c r="D13" s="4"/>
      <c r="E13" s="4"/>
      <c r="F13" s="5"/>
      <c r="G13" s="12" t="s">
        <v>1</v>
      </c>
    </row>
    <row r="14" spans="1:7" x14ac:dyDescent="0.25">
      <c r="A14" s="7">
        <v>11</v>
      </c>
      <c r="B14" s="21" t="s">
        <v>17</v>
      </c>
      <c r="C14" s="21" t="s">
        <v>22</v>
      </c>
      <c r="D14" s="4"/>
      <c r="E14" s="4"/>
      <c r="F14" s="5"/>
      <c r="G14" s="12"/>
    </row>
    <row r="15" spans="1:7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7" x14ac:dyDescent="0.25">
      <c r="A16" s="7">
        <v>13</v>
      </c>
      <c r="B16" s="21" t="s">
        <v>17</v>
      </c>
      <c r="C16" s="21" t="s">
        <v>24</v>
      </c>
      <c r="D16" s="4"/>
      <c r="E16" s="4"/>
      <c r="F16" s="5"/>
      <c r="G16" s="12"/>
    </row>
    <row r="17" spans="1:7" x14ac:dyDescent="0.25">
      <c r="A17" s="7">
        <v>14</v>
      </c>
      <c r="B17" s="21" t="s">
        <v>25</v>
      </c>
      <c r="C17" s="21" t="s">
        <v>26</v>
      </c>
      <c r="D17" s="4"/>
      <c r="E17" s="4"/>
      <c r="F17" s="5"/>
      <c r="G17" s="12"/>
    </row>
    <row r="18" spans="1:7" x14ac:dyDescent="0.25">
      <c r="A18" s="7">
        <v>15</v>
      </c>
      <c r="B18" s="21" t="s">
        <v>25</v>
      </c>
      <c r="C18" s="21" t="s">
        <v>16</v>
      </c>
      <c r="D18" s="4"/>
      <c r="E18" s="4"/>
      <c r="F18" s="5"/>
      <c r="G18" s="12"/>
    </row>
    <row r="19" spans="1:7" x14ac:dyDescent="0.25">
      <c r="A19" s="7">
        <v>16</v>
      </c>
      <c r="B19" s="21" t="s">
        <v>27</v>
      </c>
      <c r="C19" s="21" t="s">
        <v>28</v>
      </c>
      <c r="D19" s="4"/>
      <c r="E19" s="4"/>
      <c r="F19" s="5"/>
      <c r="G19" s="12"/>
    </row>
    <row r="20" spans="1:7" x14ac:dyDescent="0.25">
      <c r="A20" s="7">
        <v>17</v>
      </c>
      <c r="B20" s="21" t="s">
        <v>27</v>
      </c>
      <c r="C20" s="21" t="s">
        <v>29</v>
      </c>
      <c r="D20" s="4"/>
      <c r="E20" s="4"/>
      <c r="F20" s="5"/>
      <c r="G20" s="12"/>
    </row>
    <row r="21" spans="1:7" x14ac:dyDescent="0.25">
      <c r="A21" s="7">
        <v>18</v>
      </c>
      <c r="B21" s="21" t="s">
        <v>30</v>
      </c>
      <c r="C21" s="21" t="s">
        <v>31</v>
      </c>
      <c r="D21" s="4"/>
      <c r="E21" s="4"/>
      <c r="F21" s="5"/>
      <c r="G21" s="12"/>
    </row>
    <row r="22" spans="1:7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</row>
    <row r="23" spans="1:7" x14ac:dyDescent="0.25">
      <c r="A23" s="7">
        <v>20</v>
      </c>
      <c r="B23" s="21" t="s">
        <v>33</v>
      </c>
      <c r="C23" s="21" t="s">
        <v>34</v>
      </c>
      <c r="D23" s="4"/>
      <c r="E23" s="4"/>
      <c r="F23" s="5"/>
      <c r="G23" s="12"/>
    </row>
    <row r="24" spans="1:7" x14ac:dyDescent="0.25">
      <c r="A24" s="7">
        <v>21</v>
      </c>
      <c r="B24" s="21" t="s">
        <v>35</v>
      </c>
      <c r="C24" s="21" t="s">
        <v>36</v>
      </c>
      <c r="D24" s="4">
        <v>19</v>
      </c>
      <c r="E24" s="4"/>
      <c r="F24" s="5"/>
      <c r="G24" s="12">
        <v>30.14</v>
      </c>
    </row>
    <row r="25" spans="1:7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</row>
    <row r="26" spans="1:7" x14ac:dyDescent="0.25">
      <c r="A26" s="7">
        <v>23</v>
      </c>
      <c r="B26" s="21" t="s">
        <v>35</v>
      </c>
      <c r="C26" s="21" t="s">
        <v>38</v>
      </c>
      <c r="D26" s="4"/>
      <c r="E26" s="4"/>
      <c r="F26" s="5"/>
      <c r="G26" s="12"/>
    </row>
    <row r="27" spans="1:7" x14ac:dyDescent="0.25">
      <c r="A27" s="7">
        <v>24</v>
      </c>
      <c r="B27" s="21" t="s">
        <v>39</v>
      </c>
      <c r="C27" s="21" t="s">
        <v>40</v>
      </c>
      <c r="D27" s="4"/>
      <c r="E27" s="4"/>
      <c r="F27" s="5">
        <v>16.64</v>
      </c>
      <c r="G27" s="12">
        <v>18.72</v>
      </c>
    </row>
    <row r="28" spans="1:7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7" x14ac:dyDescent="0.25">
      <c r="A29" s="7">
        <v>26</v>
      </c>
      <c r="B29" s="21" t="s">
        <v>42</v>
      </c>
      <c r="C29" s="21" t="s">
        <v>43</v>
      </c>
      <c r="D29" s="23" t="s">
        <v>1</v>
      </c>
      <c r="E29" s="4"/>
      <c r="F29" s="5"/>
      <c r="G29" s="12"/>
    </row>
    <row r="30" spans="1:7" x14ac:dyDescent="0.25">
      <c r="A30" s="7">
        <v>27</v>
      </c>
      <c r="B30" s="21" t="s">
        <v>44</v>
      </c>
      <c r="C30" s="21" t="s">
        <v>45</v>
      </c>
      <c r="D30" s="4"/>
      <c r="E30" s="4"/>
      <c r="F30" s="5"/>
      <c r="G30" s="12"/>
    </row>
    <row r="31" spans="1:7" x14ac:dyDescent="0.25">
      <c r="A31" s="7">
        <v>28</v>
      </c>
      <c r="B31" s="21" t="s">
        <v>44</v>
      </c>
      <c r="C31" s="21" t="s">
        <v>46</v>
      </c>
      <c r="D31" s="4"/>
      <c r="E31" s="4"/>
      <c r="F31" s="5"/>
      <c r="G31" s="12"/>
    </row>
    <row r="32" spans="1:7" x14ac:dyDescent="0.25">
      <c r="A32" s="7">
        <v>29</v>
      </c>
      <c r="B32" s="21" t="s">
        <v>44</v>
      </c>
      <c r="C32" s="10" t="s">
        <v>47</v>
      </c>
      <c r="D32" s="4"/>
      <c r="E32" s="4"/>
      <c r="F32" s="5"/>
      <c r="G32" s="12"/>
    </row>
    <row r="33" spans="1:8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8" x14ac:dyDescent="0.25">
      <c r="A34" s="7">
        <v>31</v>
      </c>
      <c r="B34" s="21" t="s">
        <v>44</v>
      </c>
      <c r="C34" s="21" t="s">
        <v>49</v>
      </c>
      <c r="D34" s="4"/>
      <c r="E34" s="4"/>
      <c r="F34" s="5"/>
      <c r="G34" s="12"/>
    </row>
    <row r="35" spans="1:8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8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8" x14ac:dyDescent="0.25">
      <c r="A37" s="7">
        <v>34</v>
      </c>
      <c r="B37" s="21" t="s">
        <v>52</v>
      </c>
      <c r="C37" s="21" t="s">
        <v>53</v>
      </c>
      <c r="D37" s="4"/>
      <c r="E37" s="4"/>
      <c r="F37" s="5"/>
      <c r="G37" s="12"/>
    </row>
    <row r="38" spans="1:8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8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8" x14ac:dyDescent="0.25">
      <c r="A40" s="7">
        <v>37</v>
      </c>
      <c r="B40" s="21" t="s">
        <v>56</v>
      </c>
      <c r="C40" s="21" t="s">
        <v>57</v>
      </c>
      <c r="D40" s="4">
        <v>19</v>
      </c>
      <c r="E40" s="4"/>
      <c r="F40" s="5"/>
      <c r="G40" s="12">
        <v>30.24</v>
      </c>
    </row>
    <row r="41" spans="1:8" x14ac:dyDescent="0.25">
      <c r="A41" s="7">
        <v>38</v>
      </c>
      <c r="B41" s="21" t="s">
        <v>56</v>
      </c>
      <c r="C41" s="21" t="s">
        <v>58</v>
      </c>
      <c r="D41" s="4">
        <v>8</v>
      </c>
      <c r="E41" s="4"/>
      <c r="F41" s="5"/>
      <c r="G41" s="12">
        <v>22.87</v>
      </c>
    </row>
    <row r="42" spans="1:8" x14ac:dyDescent="0.25">
      <c r="A42" s="7">
        <v>39</v>
      </c>
      <c r="B42" s="21" t="s">
        <v>56</v>
      </c>
      <c r="C42" s="21" t="s">
        <v>59</v>
      </c>
      <c r="D42" s="4" t="s">
        <v>1</v>
      </c>
      <c r="E42" s="4"/>
      <c r="F42" s="5"/>
      <c r="G42" s="12"/>
    </row>
    <row r="43" spans="1:8" x14ac:dyDescent="0.25">
      <c r="A43" s="7">
        <v>40</v>
      </c>
      <c r="B43" s="21" t="s">
        <v>56</v>
      </c>
      <c r="C43" s="21" t="s">
        <v>60</v>
      </c>
      <c r="D43" s="4">
        <v>40</v>
      </c>
      <c r="E43" s="4"/>
      <c r="F43" s="5"/>
      <c r="G43" s="12">
        <v>25.02</v>
      </c>
    </row>
    <row r="44" spans="1:8" x14ac:dyDescent="0.25">
      <c r="A44" s="7">
        <v>41</v>
      </c>
      <c r="B44" s="21" t="s">
        <v>56</v>
      </c>
      <c r="C44" s="21" t="s">
        <v>16</v>
      </c>
      <c r="D44" s="4"/>
      <c r="E44" s="4"/>
      <c r="F44" s="5"/>
      <c r="G44" s="12"/>
    </row>
    <row r="45" spans="1:8" x14ac:dyDescent="0.25">
      <c r="A45" s="7">
        <v>42</v>
      </c>
      <c r="B45" s="21" t="s">
        <v>61</v>
      </c>
      <c r="C45" s="21" t="s">
        <v>62</v>
      </c>
      <c r="D45" s="4"/>
      <c r="E45" s="4"/>
      <c r="F45" s="5"/>
      <c r="G45" s="73"/>
      <c r="H45" s="78">
        <v>8200</v>
      </c>
    </row>
    <row r="46" spans="1:8" x14ac:dyDescent="0.25">
      <c r="A46" s="7">
        <v>43</v>
      </c>
      <c r="B46" s="21" t="s">
        <v>61</v>
      </c>
      <c r="C46" s="21" t="s">
        <v>63</v>
      </c>
      <c r="D46" s="4"/>
      <c r="E46" s="4"/>
      <c r="F46" s="5"/>
      <c r="G46" s="12"/>
    </row>
    <row r="47" spans="1:8" x14ac:dyDescent="0.25">
      <c r="A47" s="7">
        <v>44</v>
      </c>
      <c r="B47" s="21" t="s">
        <v>61</v>
      </c>
      <c r="C47" s="21" t="s">
        <v>64</v>
      </c>
      <c r="D47" s="4"/>
      <c r="E47" s="4"/>
      <c r="F47" s="5"/>
      <c r="G47" s="73"/>
      <c r="H47" s="78">
        <v>14496</v>
      </c>
    </row>
    <row r="48" spans="1:8" x14ac:dyDescent="0.25">
      <c r="A48" s="7">
        <v>45</v>
      </c>
      <c r="B48" s="21" t="s">
        <v>61</v>
      </c>
      <c r="C48" s="21" t="s">
        <v>65</v>
      </c>
      <c r="D48" s="4"/>
      <c r="E48" s="4"/>
      <c r="F48" s="5"/>
      <c r="G48" s="12"/>
    </row>
    <row r="49" spans="1:7" x14ac:dyDescent="0.25">
      <c r="A49" s="7">
        <v>46</v>
      </c>
      <c r="B49" s="21" t="s">
        <v>61</v>
      </c>
      <c r="C49" s="21" t="s">
        <v>66</v>
      </c>
      <c r="D49" s="4"/>
      <c r="E49" s="4"/>
      <c r="F49" s="5"/>
      <c r="G49" s="12"/>
    </row>
    <row r="50" spans="1:7" x14ac:dyDescent="0.25">
      <c r="A50" s="7">
        <v>47</v>
      </c>
      <c r="B50" s="21" t="s">
        <v>67</v>
      </c>
      <c r="C50" s="21" t="s">
        <v>68</v>
      </c>
      <c r="D50" s="4"/>
      <c r="E50" s="4"/>
      <c r="F50" s="5"/>
      <c r="G50" s="12"/>
    </row>
    <row r="51" spans="1:7" x14ac:dyDescent="0.25">
      <c r="A51" s="7">
        <v>48</v>
      </c>
      <c r="B51" s="21" t="s">
        <v>67</v>
      </c>
      <c r="C51" s="21" t="s">
        <v>69</v>
      </c>
      <c r="D51" s="4">
        <v>8</v>
      </c>
      <c r="E51" s="4"/>
      <c r="F51" s="5"/>
      <c r="G51" s="12">
        <v>17.96</v>
      </c>
    </row>
    <row r="52" spans="1:7" x14ac:dyDescent="0.25">
      <c r="A52" s="7">
        <v>49</v>
      </c>
      <c r="B52" s="21" t="s">
        <v>67</v>
      </c>
      <c r="C52" s="21" t="s">
        <v>70</v>
      </c>
      <c r="D52" s="4"/>
      <c r="E52" s="4"/>
      <c r="F52" s="5"/>
      <c r="G52" s="12"/>
    </row>
    <row r="53" spans="1:7" x14ac:dyDescent="0.25">
      <c r="A53" s="7">
        <v>50</v>
      </c>
      <c r="B53" s="21" t="s">
        <v>71</v>
      </c>
      <c r="C53" s="21" t="s">
        <v>72</v>
      </c>
      <c r="D53" s="4"/>
      <c r="E53" s="4"/>
      <c r="F53" s="5"/>
      <c r="G53" s="12"/>
    </row>
    <row r="54" spans="1:7" x14ac:dyDescent="0.25">
      <c r="A54" s="7">
        <v>51</v>
      </c>
      <c r="B54" s="21" t="s">
        <v>71</v>
      </c>
      <c r="C54" s="21" t="s">
        <v>73</v>
      </c>
      <c r="D54" s="4"/>
      <c r="E54" s="4"/>
      <c r="F54" s="5"/>
      <c r="G54" s="12"/>
    </row>
    <row r="55" spans="1:7" x14ac:dyDescent="0.25">
      <c r="A55" s="7">
        <v>52</v>
      </c>
      <c r="B55" s="21" t="s">
        <v>71</v>
      </c>
      <c r="C55" s="21" t="s">
        <v>74</v>
      </c>
      <c r="D55" s="4"/>
      <c r="E55" s="4"/>
      <c r="F55" s="4"/>
      <c r="G55" s="40"/>
    </row>
    <row r="56" spans="1:7" x14ac:dyDescent="0.25">
      <c r="A56" s="7">
        <v>53</v>
      </c>
      <c r="B56" s="21" t="s">
        <v>71</v>
      </c>
      <c r="C56" s="21" t="s">
        <v>75</v>
      </c>
      <c r="D56" s="4"/>
      <c r="E56" s="4"/>
      <c r="F56" s="4"/>
      <c r="G56" s="40"/>
    </row>
    <row r="57" spans="1:7" x14ac:dyDescent="0.25">
      <c r="A57" s="7">
        <v>54</v>
      </c>
      <c r="B57" s="21" t="s">
        <v>76</v>
      </c>
      <c r="C57" s="21" t="s">
        <v>77</v>
      </c>
      <c r="D57" s="4"/>
      <c r="E57" s="4"/>
      <c r="F57" s="4"/>
      <c r="G57" s="40"/>
    </row>
    <row r="58" spans="1:7" x14ac:dyDescent="0.25">
      <c r="A58" s="7">
        <v>55</v>
      </c>
      <c r="B58" s="21" t="s">
        <v>76</v>
      </c>
      <c r="C58" s="21" t="s">
        <v>78</v>
      </c>
      <c r="D58" s="4"/>
      <c r="E58" s="4"/>
      <c r="F58" s="4"/>
      <c r="G58" s="40"/>
    </row>
    <row r="59" spans="1:7" x14ac:dyDescent="0.25">
      <c r="A59" s="7">
        <v>56</v>
      </c>
      <c r="B59" s="21" t="s">
        <v>76</v>
      </c>
      <c r="C59" s="21" t="s">
        <v>79</v>
      </c>
      <c r="D59" s="4"/>
      <c r="E59" s="4"/>
      <c r="F59" s="4"/>
      <c r="G59" s="40"/>
    </row>
    <row r="60" spans="1:7" x14ac:dyDescent="0.25">
      <c r="A60" s="7">
        <v>57</v>
      </c>
      <c r="B60" s="21" t="s">
        <v>76</v>
      </c>
      <c r="C60" s="21" t="s">
        <v>80</v>
      </c>
      <c r="D60" s="4"/>
      <c r="E60" s="4"/>
      <c r="F60" s="4"/>
      <c r="G60" s="40"/>
    </row>
    <row r="61" spans="1:7" ht="15.75" thickBot="1" x14ac:dyDescent="0.3">
      <c r="A61" s="33">
        <v>58</v>
      </c>
      <c r="B61" s="24" t="s">
        <v>76</v>
      </c>
      <c r="C61" s="24" t="s">
        <v>81</v>
      </c>
      <c r="D61" s="25"/>
      <c r="E61" s="25"/>
      <c r="F61" s="25"/>
      <c r="G61" s="41"/>
    </row>
  </sheetData>
  <mergeCells count="2">
    <mergeCell ref="A1:G1"/>
    <mergeCell ref="A2: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59DD-88AD-4B98-8106-7A6B83DE9559}">
  <dimension ref="A1:H61"/>
  <sheetViews>
    <sheetView workbookViewId="0">
      <selection activeCell="D3" sqref="D3:G61"/>
    </sheetView>
  </sheetViews>
  <sheetFormatPr defaultColWidth="8.85546875" defaultRowHeight="15" x14ac:dyDescent="0.25"/>
  <cols>
    <col min="1" max="1" width="3.85546875" style="2" customWidth="1"/>
    <col min="2" max="2" width="30.85546875" style="1" customWidth="1"/>
    <col min="3" max="3" width="42.42578125" style="1" customWidth="1"/>
    <col min="4" max="4" width="4.42578125" style="2" customWidth="1"/>
    <col min="5" max="5" width="6.7109375" style="2" customWidth="1"/>
    <col min="6" max="6" width="13.5703125" style="2" customWidth="1"/>
    <col min="7" max="7" width="14.28515625" style="2" customWidth="1"/>
    <col min="8" max="8" width="17.28515625" style="1" customWidth="1"/>
    <col min="9" max="16384" width="8.85546875" style="1"/>
  </cols>
  <sheetData>
    <row r="1" spans="1:7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7" ht="40.15" customHeight="1" thickBot="1" x14ac:dyDescent="0.3">
      <c r="A2" s="203" t="s">
        <v>92</v>
      </c>
      <c r="B2" s="203"/>
      <c r="C2" s="203"/>
      <c r="D2" s="203"/>
      <c r="E2" s="203"/>
      <c r="F2" s="203"/>
      <c r="G2" s="203"/>
    </row>
    <row r="3" spans="1:7" ht="55.9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93</v>
      </c>
      <c r="G3" s="38" t="s">
        <v>94</v>
      </c>
    </row>
    <row r="4" spans="1:7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7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7" x14ac:dyDescent="0.25">
      <c r="A6" s="7">
        <v>3</v>
      </c>
      <c r="B6" s="21" t="s">
        <v>10</v>
      </c>
      <c r="C6" s="21" t="s">
        <v>11</v>
      </c>
      <c r="D6" s="4">
        <v>40</v>
      </c>
      <c r="E6" s="4">
        <v>7</v>
      </c>
      <c r="F6" s="5">
        <v>22.22</v>
      </c>
      <c r="G6" s="12">
        <v>27.5</v>
      </c>
    </row>
    <row r="7" spans="1:7" x14ac:dyDescent="0.25">
      <c r="A7" s="7">
        <v>4</v>
      </c>
      <c r="B7" s="21" t="s">
        <v>12</v>
      </c>
      <c r="C7" s="21" t="s">
        <v>13</v>
      </c>
      <c r="D7" s="4">
        <v>40</v>
      </c>
      <c r="E7" s="4">
        <v>9</v>
      </c>
      <c r="F7" s="5">
        <v>26.4</v>
      </c>
      <c r="G7" s="12">
        <v>32.25</v>
      </c>
    </row>
    <row r="8" spans="1:7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7" x14ac:dyDescent="0.25">
      <c r="A9" s="7">
        <v>6</v>
      </c>
      <c r="B9" s="21" t="s">
        <v>15</v>
      </c>
      <c r="C9" s="21" t="s">
        <v>16</v>
      </c>
      <c r="D9" s="4"/>
      <c r="E9" s="4"/>
      <c r="F9" s="5"/>
      <c r="G9" s="12"/>
    </row>
    <row r="10" spans="1:7" x14ac:dyDescent="0.25">
      <c r="A10" s="7">
        <v>7</v>
      </c>
      <c r="B10" s="21" t="s">
        <v>17</v>
      </c>
      <c r="C10" s="21" t="s">
        <v>18</v>
      </c>
      <c r="D10" s="4">
        <v>40</v>
      </c>
      <c r="E10" s="4">
        <v>5</v>
      </c>
      <c r="F10" s="5">
        <v>18.7</v>
      </c>
      <c r="G10" s="12">
        <v>22.85</v>
      </c>
    </row>
    <row r="11" spans="1:7" x14ac:dyDescent="0.25">
      <c r="A11" s="7">
        <v>8</v>
      </c>
      <c r="B11" s="21" t="s">
        <v>17</v>
      </c>
      <c r="C11" s="21" t="s">
        <v>19</v>
      </c>
      <c r="D11" s="4"/>
      <c r="E11" s="4"/>
      <c r="G11" s="12"/>
    </row>
    <row r="12" spans="1:7" x14ac:dyDescent="0.25">
      <c r="A12" s="7">
        <v>9</v>
      </c>
      <c r="B12" s="21" t="s">
        <v>17</v>
      </c>
      <c r="C12" s="21" t="s">
        <v>95</v>
      </c>
      <c r="D12" s="4">
        <v>40</v>
      </c>
      <c r="E12" s="4">
        <v>7</v>
      </c>
      <c r="F12" s="5">
        <v>22.22</v>
      </c>
      <c r="G12" s="12">
        <v>27.15</v>
      </c>
    </row>
    <row r="13" spans="1:7" x14ac:dyDescent="0.25">
      <c r="A13" s="7">
        <v>10</v>
      </c>
      <c r="B13" s="21" t="s">
        <v>17</v>
      </c>
      <c r="C13" s="21" t="s">
        <v>21</v>
      </c>
      <c r="D13" s="4"/>
      <c r="E13" s="4"/>
      <c r="F13" s="5"/>
      <c r="G13" s="12" t="s">
        <v>1</v>
      </c>
    </row>
    <row r="14" spans="1:7" x14ac:dyDescent="0.25">
      <c r="A14" s="7">
        <v>11</v>
      </c>
      <c r="B14" s="21" t="s">
        <v>17</v>
      </c>
      <c r="C14" s="21" t="s">
        <v>22</v>
      </c>
      <c r="D14" s="4"/>
      <c r="E14" s="4"/>
      <c r="F14" s="5"/>
      <c r="G14" s="12"/>
    </row>
    <row r="15" spans="1:7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7" x14ac:dyDescent="0.25">
      <c r="A16" s="7">
        <v>13</v>
      </c>
      <c r="B16" s="21" t="s">
        <v>17</v>
      </c>
      <c r="C16" s="21" t="s">
        <v>24</v>
      </c>
      <c r="D16" s="4">
        <v>40</v>
      </c>
      <c r="E16" s="4">
        <v>9</v>
      </c>
      <c r="F16" s="5">
        <v>26.4</v>
      </c>
      <c r="G16" s="12">
        <v>32.25</v>
      </c>
    </row>
    <row r="17" spans="1:8" x14ac:dyDescent="0.25">
      <c r="A17" s="7">
        <v>14</v>
      </c>
      <c r="B17" s="21" t="s">
        <v>25</v>
      </c>
      <c r="C17" s="21" t="s">
        <v>26</v>
      </c>
      <c r="D17" s="4">
        <v>40</v>
      </c>
      <c r="E17" s="4">
        <v>10</v>
      </c>
      <c r="F17" s="5">
        <v>28.77</v>
      </c>
      <c r="G17" s="12">
        <v>35.15</v>
      </c>
    </row>
    <row r="18" spans="1:8" x14ac:dyDescent="0.25">
      <c r="A18" s="7">
        <v>15</v>
      </c>
      <c r="B18" s="21" t="s">
        <v>25</v>
      </c>
      <c r="C18" s="21" t="s">
        <v>16</v>
      </c>
      <c r="D18" s="4"/>
      <c r="E18" s="4"/>
      <c r="F18" s="5"/>
      <c r="G18" s="12"/>
    </row>
    <row r="19" spans="1:8" x14ac:dyDescent="0.25">
      <c r="A19" s="7">
        <v>16</v>
      </c>
      <c r="B19" s="21" t="s">
        <v>27</v>
      </c>
      <c r="C19" s="21" t="s">
        <v>28</v>
      </c>
      <c r="D19" s="4">
        <v>40</v>
      </c>
      <c r="E19" s="4">
        <v>9</v>
      </c>
      <c r="F19" s="5">
        <v>26.4</v>
      </c>
      <c r="G19" s="12">
        <v>32.25</v>
      </c>
    </row>
    <row r="20" spans="1:8" x14ac:dyDescent="0.25">
      <c r="A20" s="7">
        <v>17</v>
      </c>
      <c r="B20" s="21" t="s">
        <v>27</v>
      </c>
      <c r="C20" s="21" t="s">
        <v>29</v>
      </c>
      <c r="D20" s="4"/>
      <c r="E20" s="4"/>
      <c r="F20" s="72"/>
      <c r="G20" s="73"/>
      <c r="H20" s="1" t="s">
        <v>187</v>
      </c>
    </row>
    <row r="21" spans="1:8" x14ac:dyDescent="0.25">
      <c r="A21" s="7">
        <v>18</v>
      </c>
      <c r="B21" s="21" t="s">
        <v>30</v>
      </c>
      <c r="C21" s="21" t="s">
        <v>31</v>
      </c>
      <c r="D21" s="4"/>
      <c r="E21" s="4"/>
      <c r="F21" s="5"/>
      <c r="G21" s="12"/>
    </row>
    <row r="22" spans="1:8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</row>
    <row r="23" spans="1:8" x14ac:dyDescent="0.25">
      <c r="A23" s="7">
        <v>20</v>
      </c>
      <c r="B23" s="21" t="s">
        <v>33</v>
      </c>
      <c r="C23" s="21" t="s">
        <v>34</v>
      </c>
      <c r="D23" s="4"/>
      <c r="E23" s="4"/>
      <c r="F23" s="5"/>
      <c r="G23" s="12"/>
    </row>
    <row r="24" spans="1:8" x14ac:dyDescent="0.25">
      <c r="A24" s="7">
        <v>21</v>
      </c>
      <c r="B24" s="21" t="s">
        <v>35</v>
      </c>
      <c r="C24" s="21" t="s">
        <v>36</v>
      </c>
      <c r="D24" s="4"/>
      <c r="E24" s="4"/>
      <c r="F24" s="5"/>
      <c r="G24" s="12"/>
    </row>
    <row r="25" spans="1:8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</row>
    <row r="26" spans="1:8" x14ac:dyDescent="0.25">
      <c r="A26" s="7">
        <v>23</v>
      </c>
      <c r="B26" s="21" t="s">
        <v>35</v>
      </c>
      <c r="C26" s="21" t="s">
        <v>38</v>
      </c>
      <c r="D26" s="4"/>
      <c r="E26" s="4"/>
      <c r="F26" s="5"/>
      <c r="G26" s="12"/>
    </row>
    <row r="27" spans="1:8" x14ac:dyDescent="0.25">
      <c r="A27" s="7">
        <v>24</v>
      </c>
      <c r="B27" s="21" t="s">
        <v>39</v>
      </c>
      <c r="C27" s="21" t="s">
        <v>40</v>
      </c>
      <c r="D27" s="4"/>
      <c r="E27" s="4"/>
      <c r="F27" s="5"/>
      <c r="G27" s="12"/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8" x14ac:dyDescent="0.25">
      <c r="A29" s="7">
        <v>26</v>
      </c>
      <c r="B29" s="21" t="s">
        <v>42</v>
      </c>
      <c r="C29" s="21" t="s">
        <v>43</v>
      </c>
      <c r="D29" s="23" t="s">
        <v>1</v>
      </c>
      <c r="E29" s="4"/>
      <c r="F29" s="5"/>
      <c r="G29" s="12"/>
    </row>
    <row r="30" spans="1:8" x14ac:dyDescent="0.25">
      <c r="A30" s="7">
        <v>27</v>
      </c>
      <c r="B30" s="21" t="s">
        <v>44</v>
      </c>
      <c r="C30" s="21" t="s">
        <v>45</v>
      </c>
      <c r="D30" s="4">
        <v>40</v>
      </c>
      <c r="E30" s="4">
        <v>10</v>
      </c>
      <c r="F30" s="5">
        <v>28.77</v>
      </c>
      <c r="G30" s="12">
        <v>35.15</v>
      </c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/>
      <c r="F31" s="5"/>
      <c r="G31" s="12"/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/>
      <c r="F32" s="5"/>
      <c r="G32" s="12"/>
    </row>
    <row r="33" spans="1:8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8" x14ac:dyDescent="0.25">
      <c r="A34" s="7">
        <v>31</v>
      </c>
      <c r="B34" s="21" t="s">
        <v>44</v>
      </c>
      <c r="C34" s="21" t="s">
        <v>49</v>
      </c>
      <c r="D34" s="4"/>
      <c r="E34" s="4"/>
      <c r="F34" s="5"/>
      <c r="G34" s="12"/>
    </row>
    <row r="35" spans="1:8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8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8" x14ac:dyDescent="0.25">
      <c r="A37" s="7">
        <v>34</v>
      </c>
      <c r="B37" s="21" t="s">
        <v>52</v>
      </c>
      <c r="C37" s="21" t="s">
        <v>53</v>
      </c>
      <c r="D37" s="4"/>
      <c r="E37" s="4"/>
      <c r="F37" s="5"/>
      <c r="G37" s="12"/>
    </row>
    <row r="38" spans="1:8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8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8" x14ac:dyDescent="0.25">
      <c r="A40" s="7">
        <v>37</v>
      </c>
      <c r="B40" s="21" t="s">
        <v>56</v>
      </c>
      <c r="C40" s="21" t="s">
        <v>57</v>
      </c>
      <c r="D40" s="4">
        <v>40</v>
      </c>
      <c r="E40" s="4">
        <v>14</v>
      </c>
      <c r="F40" s="5">
        <v>34.979999999999997</v>
      </c>
      <c r="G40" s="12">
        <v>42.73</v>
      </c>
    </row>
    <row r="41" spans="1:8" x14ac:dyDescent="0.25">
      <c r="A41" s="7">
        <v>38</v>
      </c>
      <c r="B41" s="21" t="s">
        <v>56</v>
      </c>
      <c r="C41" s="21" t="s">
        <v>58</v>
      </c>
      <c r="D41" s="4">
        <v>40</v>
      </c>
      <c r="E41" s="4">
        <v>9</v>
      </c>
      <c r="F41" s="5">
        <v>26.4</v>
      </c>
      <c r="G41" s="12">
        <v>32.25</v>
      </c>
    </row>
    <row r="42" spans="1:8" x14ac:dyDescent="0.25">
      <c r="A42" s="7">
        <v>39</v>
      </c>
      <c r="B42" s="21" t="s">
        <v>56</v>
      </c>
      <c r="C42" s="21" t="s">
        <v>59</v>
      </c>
      <c r="D42" s="4"/>
      <c r="E42" s="4"/>
      <c r="F42" s="5"/>
      <c r="G42" s="12"/>
    </row>
    <row r="43" spans="1:8" x14ac:dyDescent="0.25">
      <c r="A43" s="7">
        <v>40</v>
      </c>
      <c r="B43" s="21" t="s">
        <v>56</v>
      </c>
      <c r="C43" s="21" t="s">
        <v>60</v>
      </c>
      <c r="D43" s="4">
        <v>40</v>
      </c>
      <c r="E43" s="4">
        <v>7</v>
      </c>
      <c r="F43" s="5">
        <v>22.22</v>
      </c>
      <c r="G43" s="12">
        <v>27.15</v>
      </c>
    </row>
    <row r="44" spans="1:8" x14ac:dyDescent="0.25">
      <c r="A44" s="7">
        <v>41</v>
      </c>
      <c r="B44" s="21" t="s">
        <v>56</v>
      </c>
      <c r="C44" s="21" t="s">
        <v>16</v>
      </c>
      <c r="D44" s="4">
        <v>40</v>
      </c>
      <c r="E44" s="4">
        <v>5</v>
      </c>
      <c r="F44" s="5">
        <v>18.7</v>
      </c>
      <c r="G44" s="12">
        <v>22.85</v>
      </c>
    </row>
    <row r="45" spans="1:8" x14ac:dyDescent="0.25">
      <c r="A45" s="7">
        <v>42</v>
      </c>
      <c r="B45" s="21" t="s">
        <v>61</v>
      </c>
      <c r="C45" s="21" t="s">
        <v>62</v>
      </c>
      <c r="D45" s="4">
        <v>40</v>
      </c>
      <c r="E45" s="4">
        <v>7</v>
      </c>
      <c r="F45" s="5">
        <v>22.22</v>
      </c>
      <c r="G45" s="12">
        <v>27.15</v>
      </c>
    </row>
    <row r="46" spans="1:8" x14ac:dyDescent="0.25">
      <c r="A46" s="7">
        <v>43</v>
      </c>
      <c r="B46" s="21" t="s">
        <v>61</v>
      </c>
      <c r="C46" s="21" t="s">
        <v>63</v>
      </c>
      <c r="D46" s="4"/>
      <c r="E46" s="4"/>
      <c r="F46" s="5"/>
      <c r="G46" s="12"/>
    </row>
    <row r="47" spans="1:8" x14ac:dyDescent="0.25">
      <c r="A47" s="7">
        <v>44</v>
      </c>
      <c r="B47" s="21" t="s">
        <v>61</v>
      </c>
      <c r="C47" s="21" t="s">
        <v>64</v>
      </c>
      <c r="D47" s="4">
        <v>40</v>
      </c>
      <c r="E47" s="4">
        <v>9</v>
      </c>
      <c r="F47" s="5">
        <v>26.4</v>
      </c>
      <c r="G47" s="12">
        <v>32.25</v>
      </c>
      <c r="H47" s="1" t="s">
        <v>96</v>
      </c>
    </row>
    <row r="48" spans="1:8" x14ac:dyDescent="0.25">
      <c r="A48" s="7">
        <v>45</v>
      </c>
      <c r="B48" s="21" t="s">
        <v>61</v>
      </c>
      <c r="C48" s="21" t="s">
        <v>65</v>
      </c>
      <c r="D48" s="4">
        <v>40</v>
      </c>
      <c r="E48" s="4">
        <v>15</v>
      </c>
      <c r="F48" s="5">
        <v>36.72</v>
      </c>
      <c r="G48" s="12">
        <v>44.87</v>
      </c>
      <c r="H48" s="1" t="s">
        <v>97</v>
      </c>
    </row>
    <row r="49" spans="1:7" x14ac:dyDescent="0.25">
      <c r="A49" s="7">
        <v>46</v>
      </c>
      <c r="B49" s="21" t="s">
        <v>61</v>
      </c>
      <c r="C49" s="21" t="s">
        <v>66</v>
      </c>
      <c r="D49" s="4"/>
      <c r="E49" s="4"/>
      <c r="F49" s="5"/>
      <c r="G49" s="12"/>
    </row>
    <row r="50" spans="1:7" x14ac:dyDescent="0.25">
      <c r="A50" s="7">
        <v>47</v>
      </c>
      <c r="B50" s="21" t="s">
        <v>67</v>
      </c>
      <c r="C50" s="21" t="s">
        <v>68</v>
      </c>
      <c r="D50" s="4"/>
      <c r="E50" s="4"/>
      <c r="F50" s="5"/>
      <c r="G50" s="12"/>
    </row>
    <row r="51" spans="1:7" x14ac:dyDescent="0.25">
      <c r="A51" s="7">
        <v>48</v>
      </c>
      <c r="B51" s="21" t="s">
        <v>67</v>
      </c>
      <c r="C51" s="21" t="s">
        <v>98</v>
      </c>
      <c r="D51" s="4">
        <v>40</v>
      </c>
      <c r="E51" s="4">
        <v>5</v>
      </c>
      <c r="F51" s="5">
        <v>18.7</v>
      </c>
      <c r="G51" s="12">
        <v>22.85</v>
      </c>
    </row>
    <row r="52" spans="1:7" x14ac:dyDescent="0.25">
      <c r="A52" s="7">
        <v>49</v>
      </c>
      <c r="B52" s="21" t="s">
        <v>67</v>
      </c>
      <c r="C52" s="21" t="s">
        <v>70</v>
      </c>
      <c r="D52" s="4"/>
      <c r="E52" s="4"/>
      <c r="F52" s="5"/>
      <c r="G52" s="12"/>
    </row>
    <row r="53" spans="1:7" x14ac:dyDescent="0.25">
      <c r="A53" s="7">
        <v>50</v>
      </c>
      <c r="B53" s="21" t="s">
        <v>71</v>
      </c>
      <c r="C53" s="21" t="s">
        <v>72</v>
      </c>
      <c r="D53" s="4"/>
      <c r="E53" s="4"/>
      <c r="F53" s="5"/>
      <c r="G53" s="12"/>
    </row>
    <row r="54" spans="1:7" x14ac:dyDescent="0.25">
      <c r="A54" s="7">
        <v>51</v>
      </c>
      <c r="B54" s="21" t="s">
        <v>71</v>
      </c>
      <c r="C54" s="21" t="s">
        <v>73</v>
      </c>
      <c r="D54" s="4">
        <v>40</v>
      </c>
      <c r="E54" s="4">
        <v>11</v>
      </c>
      <c r="F54" s="5">
        <v>30.21</v>
      </c>
      <c r="G54" s="12">
        <v>36.909999999999997</v>
      </c>
    </row>
    <row r="55" spans="1:7" x14ac:dyDescent="0.25">
      <c r="A55" s="7">
        <v>52</v>
      </c>
      <c r="B55" s="21" t="s">
        <v>71</v>
      </c>
      <c r="C55" s="21" t="s">
        <v>74</v>
      </c>
      <c r="D55" s="4"/>
      <c r="E55" s="4"/>
      <c r="F55" s="4"/>
      <c r="G55" s="40"/>
    </row>
    <row r="56" spans="1:7" x14ac:dyDescent="0.25">
      <c r="A56" s="7">
        <v>53</v>
      </c>
      <c r="B56" s="21" t="s">
        <v>71</v>
      </c>
      <c r="C56" s="21" t="s">
        <v>75</v>
      </c>
      <c r="D56" s="4">
        <v>40</v>
      </c>
      <c r="E56" s="4">
        <v>6</v>
      </c>
      <c r="F56" s="5">
        <v>20.38</v>
      </c>
      <c r="G56" s="12">
        <v>24.9</v>
      </c>
    </row>
    <row r="57" spans="1:7" x14ac:dyDescent="0.25">
      <c r="A57" s="7">
        <v>54</v>
      </c>
      <c r="B57" s="21" t="s">
        <v>76</v>
      </c>
      <c r="C57" s="21" t="s">
        <v>77</v>
      </c>
      <c r="D57" s="4"/>
      <c r="E57" s="4"/>
      <c r="F57" s="4"/>
      <c r="G57" s="40"/>
    </row>
    <row r="58" spans="1:7" x14ac:dyDescent="0.25">
      <c r="A58" s="7">
        <v>55</v>
      </c>
      <c r="B58" s="21" t="s">
        <v>76</v>
      </c>
      <c r="C58" s="21" t="s">
        <v>78</v>
      </c>
      <c r="D58" s="4"/>
      <c r="E58" s="4"/>
      <c r="F58" s="4"/>
      <c r="G58" s="40"/>
    </row>
    <row r="59" spans="1:7" x14ac:dyDescent="0.25">
      <c r="A59" s="7">
        <v>56</v>
      </c>
      <c r="B59" s="21" t="s">
        <v>76</v>
      </c>
      <c r="C59" s="21" t="s">
        <v>79</v>
      </c>
      <c r="D59" s="4"/>
      <c r="E59" s="4"/>
      <c r="F59" s="4"/>
      <c r="G59" s="40"/>
    </row>
    <row r="60" spans="1:7" x14ac:dyDescent="0.25">
      <c r="A60" s="7">
        <v>57</v>
      </c>
      <c r="B60" s="21" t="s">
        <v>76</v>
      </c>
      <c r="C60" s="21" t="s">
        <v>80</v>
      </c>
      <c r="D60" s="4"/>
      <c r="E60" s="4"/>
      <c r="F60" s="4"/>
      <c r="G60" s="40"/>
    </row>
    <row r="61" spans="1:7" ht="15.75" thickBot="1" x14ac:dyDescent="0.3">
      <c r="A61" s="33">
        <v>58</v>
      </c>
      <c r="B61" s="24" t="s">
        <v>76</v>
      </c>
      <c r="C61" s="24" t="s">
        <v>81</v>
      </c>
      <c r="D61" s="25"/>
      <c r="E61" s="25"/>
      <c r="F61" s="25"/>
      <c r="G61" s="41"/>
    </row>
  </sheetData>
  <mergeCells count="2">
    <mergeCell ref="A1:G1"/>
    <mergeCell ref="A2:G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FBAD8-2697-4BD0-ABBE-2FEA91C3EACE}">
  <dimension ref="A1:H61"/>
  <sheetViews>
    <sheetView topLeftCell="A4" workbookViewId="0">
      <selection activeCell="G24" sqref="G24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2.7109375" style="1" customWidth="1"/>
    <col min="4" max="4" width="5.42578125" style="1" customWidth="1"/>
    <col min="5" max="5" width="7.85546875" style="1" customWidth="1"/>
    <col min="6" max="6" width="16.5703125" style="1" customWidth="1"/>
    <col min="7" max="7" width="17.28515625" style="1" customWidth="1"/>
    <col min="8" max="8" width="16.7109375" style="1" customWidth="1"/>
    <col min="9" max="16384" width="8.85546875" style="1"/>
  </cols>
  <sheetData>
    <row r="1" spans="1:7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7" ht="40.15" customHeight="1" thickBot="1" x14ac:dyDescent="0.3">
      <c r="A2" s="203" t="s">
        <v>133</v>
      </c>
      <c r="B2" s="203"/>
      <c r="C2" s="203"/>
      <c r="D2" s="203"/>
      <c r="E2" s="203"/>
      <c r="F2" s="203"/>
      <c r="G2" s="203"/>
    </row>
    <row r="3" spans="1:7" ht="46.9" customHeight="1" thickBot="1" x14ac:dyDescent="0.3">
      <c r="A3" s="30" t="s">
        <v>5</v>
      </c>
      <c r="B3" s="31" t="s">
        <v>4</v>
      </c>
      <c r="C3" s="32" t="s">
        <v>3</v>
      </c>
      <c r="D3" s="58" t="s">
        <v>2</v>
      </c>
      <c r="E3" s="58" t="s">
        <v>0</v>
      </c>
      <c r="F3" s="59" t="s">
        <v>134</v>
      </c>
      <c r="G3" s="59" t="s">
        <v>135</v>
      </c>
    </row>
    <row r="4" spans="1:7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7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7" x14ac:dyDescent="0.25">
      <c r="A6" s="7">
        <v>3</v>
      </c>
      <c r="B6" s="21" t="s">
        <v>10</v>
      </c>
      <c r="C6" s="21" t="s">
        <v>11</v>
      </c>
      <c r="D6" s="4">
        <v>14</v>
      </c>
      <c r="E6" s="4" t="s">
        <v>114</v>
      </c>
      <c r="F6" s="5"/>
      <c r="G6" s="12">
        <v>26.7</v>
      </c>
    </row>
    <row r="7" spans="1:7" x14ac:dyDescent="0.25">
      <c r="A7" s="7">
        <v>4</v>
      </c>
      <c r="B7" s="21" t="s">
        <v>12</v>
      </c>
      <c r="C7" s="21" t="s">
        <v>13</v>
      </c>
      <c r="D7" s="4"/>
      <c r="E7" s="4"/>
      <c r="F7" s="5" t="s">
        <v>1</v>
      </c>
      <c r="G7" s="12"/>
    </row>
    <row r="8" spans="1:7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7" x14ac:dyDescent="0.25">
      <c r="A9" s="7">
        <v>6</v>
      </c>
      <c r="B9" s="21" t="s">
        <v>15</v>
      </c>
      <c r="C9" s="21" t="s">
        <v>136</v>
      </c>
      <c r="D9" s="4">
        <v>4.5</v>
      </c>
      <c r="E9" s="4" t="s">
        <v>114</v>
      </c>
      <c r="F9" s="5"/>
      <c r="G9" s="12">
        <v>28.75</v>
      </c>
    </row>
    <row r="10" spans="1:7" x14ac:dyDescent="0.25">
      <c r="A10" s="7">
        <v>7</v>
      </c>
      <c r="B10" s="21" t="s">
        <v>17</v>
      </c>
      <c r="C10" s="21" t="s">
        <v>18</v>
      </c>
      <c r="D10" s="4">
        <v>4</v>
      </c>
      <c r="E10" s="4" t="s">
        <v>137</v>
      </c>
      <c r="F10" s="5"/>
      <c r="G10" s="12">
        <v>20.61</v>
      </c>
    </row>
    <row r="11" spans="1:7" x14ac:dyDescent="0.25">
      <c r="A11" s="7">
        <v>8</v>
      </c>
      <c r="B11" s="21" t="s">
        <v>17</v>
      </c>
      <c r="C11" s="21" t="s">
        <v>19</v>
      </c>
      <c r="D11" s="4">
        <v>40</v>
      </c>
      <c r="E11" s="4" t="s">
        <v>120</v>
      </c>
      <c r="G11" s="12">
        <v>36.590000000000003</v>
      </c>
    </row>
    <row r="12" spans="1:7" x14ac:dyDescent="0.25">
      <c r="A12" s="7">
        <v>9</v>
      </c>
      <c r="B12" s="21" t="s">
        <v>17</v>
      </c>
      <c r="C12" s="21" t="s">
        <v>20</v>
      </c>
      <c r="D12" s="4"/>
      <c r="E12" s="4"/>
      <c r="F12" s="5"/>
      <c r="G12" s="12"/>
    </row>
    <row r="13" spans="1:7" x14ac:dyDescent="0.25">
      <c r="A13" s="7">
        <v>10</v>
      </c>
      <c r="B13" s="21" t="s">
        <v>17</v>
      </c>
      <c r="C13" s="21" t="s">
        <v>21</v>
      </c>
      <c r="D13" s="4">
        <v>40</v>
      </c>
      <c r="E13" s="4" t="s">
        <v>114</v>
      </c>
      <c r="F13" s="5"/>
      <c r="G13" s="12">
        <v>24.02</v>
      </c>
    </row>
    <row r="14" spans="1:7" x14ac:dyDescent="0.25">
      <c r="A14" s="7">
        <v>11</v>
      </c>
      <c r="B14" s="21" t="s">
        <v>17</v>
      </c>
      <c r="C14" s="21" t="s">
        <v>22</v>
      </c>
      <c r="D14" s="4"/>
      <c r="E14" s="4">
        <v>40</v>
      </c>
      <c r="F14" s="5" t="s">
        <v>114</v>
      </c>
      <c r="G14" s="12">
        <v>24.6</v>
      </c>
    </row>
    <row r="15" spans="1:7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7" x14ac:dyDescent="0.25">
      <c r="A16" s="7">
        <v>13</v>
      </c>
      <c r="B16" s="21" t="s">
        <v>17</v>
      </c>
      <c r="C16" s="21" t="s">
        <v>24</v>
      </c>
      <c r="D16" s="4"/>
      <c r="E16" s="4"/>
      <c r="F16" s="5"/>
      <c r="G16" s="12"/>
    </row>
    <row r="17" spans="1:8" x14ac:dyDescent="0.25">
      <c r="A17" s="7">
        <v>14</v>
      </c>
      <c r="B17" s="21" t="s">
        <v>25</v>
      </c>
      <c r="C17" s="21" t="s">
        <v>26</v>
      </c>
      <c r="D17" s="4"/>
      <c r="E17" s="4"/>
      <c r="F17" s="5"/>
      <c r="G17" s="12"/>
    </row>
    <row r="18" spans="1:8" x14ac:dyDescent="0.25">
      <c r="A18" s="7">
        <v>15</v>
      </c>
      <c r="B18" s="21" t="s">
        <v>25</v>
      </c>
      <c r="C18" s="21" t="s">
        <v>16</v>
      </c>
      <c r="D18" s="4"/>
      <c r="E18" s="4"/>
      <c r="F18" s="5"/>
      <c r="G18" s="12"/>
    </row>
    <row r="19" spans="1:8" x14ac:dyDescent="0.25">
      <c r="A19" s="7">
        <v>16</v>
      </c>
      <c r="B19" s="21" t="s">
        <v>27</v>
      </c>
      <c r="C19" s="21" t="s">
        <v>28</v>
      </c>
      <c r="D19" s="4"/>
      <c r="E19" s="4"/>
      <c r="F19" s="5"/>
      <c r="G19" s="12"/>
    </row>
    <row r="20" spans="1:8" x14ac:dyDescent="0.25">
      <c r="A20" s="7">
        <v>17</v>
      </c>
      <c r="B20" s="21" t="s">
        <v>27</v>
      </c>
      <c r="C20" s="21" t="s">
        <v>138</v>
      </c>
      <c r="D20" s="4">
        <v>34</v>
      </c>
      <c r="E20" s="4" t="s">
        <v>120</v>
      </c>
      <c r="F20" s="5"/>
      <c r="G20" s="12">
        <v>32.06</v>
      </c>
    </row>
    <row r="21" spans="1:8" x14ac:dyDescent="0.25">
      <c r="A21" s="7">
        <v>18</v>
      </c>
      <c r="B21" s="21" t="s">
        <v>30</v>
      </c>
      <c r="C21" s="21" t="s">
        <v>31</v>
      </c>
      <c r="D21" s="4"/>
      <c r="E21" s="4"/>
      <c r="F21" s="5"/>
      <c r="G21" s="12"/>
    </row>
    <row r="22" spans="1:8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</row>
    <row r="23" spans="1:8" x14ac:dyDescent="0.25">
      <c r="A23" s="7">
        <v>20</v>
      </c>
      <c r="B23" s="21" t="s">
        <v>33</v>
      </c>
      <c r="C23" s="21" t="s">
        <v>34</v>
      </c>
      <c r="D23" s="4"/>
      <c r="E23" s="4"/>
      <c r="F23" s="5"/>
      <c r="G23" s="12"/>
    </row>
    <row r="24" spans="1:8" x14ac:dyDescent="0.25">
      <c r="A24" s="7">
        <v>21</v>
      </c>
      <c r="B24" s="21" t="s">
        <v>35</v>
      </c>
      <c r="C24" s="21" t="s">
        <v>139</v>
      </c>
      <c r="D24" s="4"/>
      <c r="E24" s="4"/>
      <c r="F24" s="5"/>
      <c r="G24" s="73"/>
      <c r="H24" s="67" t="s">
        <v>140</v>
      </c>
    </row>
    <row r="25" spans="1:8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</row>
    <row r="26" spans="1:8" x14ac:dyDescent="0.25">
      <c r="A26" s="7">
        <v>23</v>
      </c>
      <c r="B26" s="21" t="s">
        <v>35</v>
      </c>
      <c r="C26" s="21" t="s">
        <v>38</v>
      </c>
      <c r="D26" s="4"/>
      <c r="E26" s="4"/>
      <c r="F26" s="5"/>
      <c r="G26" s="12"/>
    </row>
    <row r="27" spans="1:8" x14ac:dyDescent="0.25">
      <c r="A27" s="7">
        <v>24</v>
      </c>
      <c r="B27" s="21" t="s">
        <v>39</v>
      </c>
      <c r="C27" s="21" t="s">
        <v>40</v>
      </c>
      <c r="D27" s="4"/>
      <c r="E27" s="4"/>
      <c r="F27" s="5"/>
      <c r="G27" s="12"/>
    </row>
    <row r="28" spans="1:8" x14ac:dyDescent="0.25">
      <c r="A28" s="7">
        <v>25</v>
      </c>
      <c r="B28" s="21" t="s">
        <v>39</v>
      </c>
      <c r="C28" s="21" t="s">
        <v>141</v>
      </c>
      <c r="D28" s="4">
        <v>12</v>
      </c>
      <c r="E28" s="4" t="s">
        <v>114</v>
      </c>
      <c r="F28" s="5"/>
      <c r="G28" s="12">
        <v>28.01</v>
      </c>
    </row>
    <row r="29" spans="1:8" x14ac:dyDescent="0.25">
      <c r="A29" s="7">
        <v>26</v>
      </c>
      <c r="B29" s="21" t="s">
        <v>42</v>
      </c>
      <c r="C29" s="21" t="s">
        <v>43</v>
      </c>
      <c r="D29" s="17" t="s">
        <v>1</v>
      </c>
      <c r="E29" s="4"/>
      <c r="F29" s="5"/>
      <c r="G29" s="12"/>
    </row>
    <row r="30" spans="1:8" x14ac:dyDescent="0.25">
      <c r="A30" s="7">
        <v>27</v>
      </c>
      <c r="B30" s="21" t="s">
        <v>44</v>
      </c>
      <c r="C30" s="21" t="s">
        <v>45</v>
      </c>
      <c r="D30" s="4">
        <v>37.5</v>
      </c>
      <c r="E30" s="4" t="s">
        <v>120</v>
      </c>
      <c r="F30" s="5" t="s">
        <v>1</v>
      </c>
      <c r="G30" s="12">
        <v>35.090000000000003</v>
      </c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/>
      <c r="F31" s="5"/>
      <c r="G31" s="12"/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/>
      <c r="F32" s="5"/>
      <c r="G32" s="12"/>
    </row>
    <row r="33" spans="1:7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7" x14ac:dyDescent="0.25">
      <c r="A34" s="7">
        <v>31</v>
      </c>
      <c r="B34" s="21" t="s">
        <v>44</v>
      </c>
      <c r="C34" s="21" t="s">
        <v>49</v>
      </c>
      <c r="D34" s="4"/>
      <c r="E34" s="4"/>
      <c r="F34" s="5"/>
      <c r="G34" s="12"/>
    </row>
    <row r="35" spans="1:7" x14ac:dyDescent="0.25">
      <c r="A35" s="7">
        <v>32</v>
      </c>
      <c r="B35" s="21" t="s">
        <v>44</v>
      </c>
      <c r="C35" s="21" t="s">
        <v>50</v>
      </c>
      <c r="D35" s="4">
        <v>18</v>
      </c>
      <c r="E35" s="4" t="s">
        <v>114</v>
      </c>
      <c r="F35" s="5" t="s">
        <v>1</v>
      </c>
      <c r="G35" s="12">
        <v>26.95</v>
      </c>
    </row>
    <row r="36" spans="1:7" x14ac:dyDescent="0.25">
      <c r="A36" s="7">
        <v>33</v>
      </c>
      <c r="B36" s="21" t="s">
        <v>44</v>
      </c>
      <c r="C36" s="21" t="s">
        <v>142</v>
      </c>
      <c r="D36" s="4">
        <v>16</v>
      </c>
      <c r="E36" s="4" t="s">
        <v>119</v>
      </c>
      <c r="F36" s="5"/>
      <c r="G36" s="12">
        <v>19.600000000000001</v>
      </c>
    </row>
    <row r="37" spans="1:7" x14ac:dyDescent="0.25">
      <c r="A37" s="7">
        <v>34</v>
      </c>
      <c r="B37" s="21" t="s">
        <v>52</v>
      </c>
      <c r="C37" s="21" t="s">
        <v>53</v>
      </c>
      <c r="D37" s="4"/>
      <c r="E37" s="4"/>
      <c r="F37" s="5"/>
      <c r="G37" s="12"/>
    </row>
    <row r="38" spans="1:7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7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7" x14ac:dyDescent="0.25">
      <c r="A40" s="7">
        <v>37</v>
      </c>
      <c r="B40" s="21" t="s">
        <v>56</v>
      </c>
      <c r="C40" s="21" t="s">
        <v>57</v>
      </c>
      <c r="D40" s="4">
        <v>40</v>
      </c>
      <c r="E40" s="4" t="s">
        <v>117</v>
      </c>
      <c r="F40" s="5"/>
      <c r="G40" s="12">
        <v>39.93</v>
      </c>
    </row>
    <row r="41" spans="1:7" x14ac:dyDescent="0.25">
      <c r="A41" s="7">
        <v>38</v>
      </c>
      <c r="B41" s="21" t="s">
        <v>56</v>
      </c>
      <c r="C41" s="21" t="s">
        <v>58</v>
      </c>
      <c r="D41" s="4"/>
      <c r="E41" s="4"/>
      <c r="F41" s="5">
        <v>25.23</v>
      </c>
      <c r="G41" s="12">
        <v>32.56</v>
      </c>
    </row>
    <row r="42" spans="1:7" x14ac:dyDescent="0.25">
      <c r="A42" s="7">
        <v>39</v>
      </c>
      <c r="B42" s="21" t="s">
        <v>56</v>
      </c>
      <c r="C42" s="21" t="s">
        <v>59</v>
      </c>
      <c r="D42" s="4"/>
      <c r="E42" s="4"/>
      <c r="F42" s="5"/>
      <c r="G42" s="12"/>
    </row>
    <row r="43" spans="1:7" x14ac:dyDescent="0.25">
      <c r="A43" s="7">
        <v>40</v>
      </c>
      <c r="B43" s="21" t="s">
        <v>56</v>
      </c>
      <c r="C43" s="21" t="s">
        <v>60</v>
      </c>
      <c r="D43" s="4"/>
      <c r="E43" s="4"/>
      <c r="F43" s="5">
        <v>22.94</v>
      </c>
      <c r="G43" s="12">
        <v>29.6</v>
      </c>
    </row>
    <row r="44" spans="1:7" x14ac:dyDescent="0.25">
      <c r="A44" s="7">
        <v>41</v>
      </c>
      <c r="B44" s="21" t="s">
        <v>56</v>
      </c>
      <c r="C44" s="21" t="s">
        <v>143</v>
      </c>
      <c r="D44" s="4">
        <v>30</v>
      </c>
      <c r="E44" s="4" t="s">
        <v>137</v>
      </c>
      <c r="F44" s="5" t="s">
        <v>1</v>
      </c>
      <c r="G44" s="12">
        <v>20.61</v>
      </c>
    </row>
    <row r="45" spans="1:7" x14ac:dyDescent="0.25">
      <c r="A45" s="7">
        <v>42</v>
      </c>
      <c r="B45" s="21" t="s">
        <v>61</v>
      </c>
      <c r="C45" s="21" t="s">
        <v>62</v>
      </c>
      <c r="D45" s="4">
        <v>30</v>
      </c>
      <c r="E45" s="4"/>
      <c r="F45" s="5" t="s">
        <v>1</v>
      </c>
      <c r="G45" s="12">
        <v>34.17</v>
      </c>
    </row>
    <row r="46" spans="1:7" x14ac:dyDescent="0.25">
      <c r="A46" s="7">
        <v>43</v>
      </c>
      <c r="B46" s="21" t="s">
        <v>61</v>
      </c>
      <c r="C46" s="21" t="s">
        <v>63</v>
      </c>
      <c r="D46" s="4"/>
      <c r="E46" s="4"/>
      <c r="F46" s="5"/>
      <c r="G46" s="12"/>
    </row>
    <row r="47" spans="1:7" x14ac:dyDescent="0.25">
      <c r="A47" s="7">
        <v>44</v>
      </c>
      <c r="B47" s="21" t="s">
        <v>61</v>
      </c>
      <c r="C47" s="21" t="s">
        <v>64</v>
      </c>
      <c r="D47" s="4"/>
      <c r="E47" s="4"/>
      <c r="F47" s="5"/>
      <c r="G47" s="12"/>
    </row>
    <row r="48" spans="1:7" x14ac:dyDescent="0.25">
      <c r="A48" s="7">
        <v>45</v>
      </c>
      <c r="B48" s="21" t="s">
        <v>61</v>
      </c>
      <c r="C48" s="21" t="s">
        <v>65</v>
      </c>
      <c r="D48" s="4">
        <v>37.5</v>
      </c>
      <c r="E48" s="4" t="s">
        <v>117</v>
      </c>
      <c r="F48" s="5"/>
      <c r="G48" s="12">
        <v>47.88</v>
      </c>
    </row>
    <row r="49" spans="1:7" x14ac:dyDescent="0.25">
      <c r="A49" s="7">
        <v>46</v>
      </c>
      <c r="B49" s="21" t="s">
        <v>61</v>
      </c>
      <c r="C49" s="21" t="s">
        <v>66</v>
      </c>
      <c r="D49" s="3"/>
      <c r="E49" s="3"/>
      <c r="F49" s="15"/>
      <c r="G49" s="16"/>
    </row>
    <row r="50" spans="1:7" x14ac:dyDescent="0.25">
      <c r="A50" s="7">
        <v>47</v>
      </c>
      <c r="B50" s="21" t="s">
        <v>67</v>
      </c>
      <c r="C50" s="21" t="s">
        <v>68</v>
      </c>
      <c r="D50" s="3"/>
      <c r="E50" s="3"/>
      <c r="F50" s="15"/>
      <c r="G50" s="16"/>
    </row>
    <row r="51" spans="1:7" x14ac:dyDescent="0.25">
      <c r="A51" s="7">
        <v>48</v>
      </c>
      <c r="B51" s="21" t="s">
        <v>67</v>
      </c>
      <c r="C51" s="21" t="s">
        <v>69</v>
      </c>
      <c r="D51" s="3"/>
      <c r="E51" s="3"/>
      <c r="F51" s="15"/>
      <c r="G51" s="16"/>
    </row>
    <row r="52" spans="1:7" x14ac:dyDescent="0.25">
      <c r="A52" s="7">
        <v>49</v>
      </c>
      <c r="B52" s="21" t="s">
        <v>67</v>
      </c>
      <c r="C52" s="21" t="s">
        <v>70</v>
      </c>
      <c r="D52" s="3"/>
      <c r="E52" s="3"/>
      <c r="F52" s="15"/>
      <c r="G52" s="16"/>
    </row>
    <row r="53" spans="1:7" x14ac:dyDescent="0.25">
      <c r="A53" s="7">
        <v>50</v>
      </c>
      <c r="B53" s="21" t="s">
        <v>71</v>
      </c>
      <c r="C53" s="21" t="s">
        <v>72</v>
      </c>
      <c r="D53" s="3"/>
      <c r="E53" s="3"/>
      <c r="F53" s="15"/>
      <c r="G53" s="16"/>
    </row>
    <row r="54" spans="1:7" x14ac:dyDescent="0.25">
      <c r="A54" s="7">
        <v>51</v>
      </c>
      <c r="B54" s="21" t="s">
        <v>71</v>
      </c>
      <c r="C54" s="21" t="s">
        <v>73</v>
      </c>
      <c r="D54" s="3"/>
      <c r="E54" s="3"/>
      <c r="F54" s="15"/>
      <c r="G54" s="16"/>
    </row>
    <row r="55" spans="1:7" x14ac:dyDescent="0.25">
      <c r="A55" s="7">
        <v>52</v>
      </c>
      <c r="B55" s="21" t="s">
        <v>71</v>
      </c>
      <c r="C55" s="21" t="s">
        <v>74</v>
      </c>
      <c r="D55" s="3"/>
      <c r="E55" s="3"/>
      <c r="F55" s="3"/>
      <c r="G55" s="60"/>
    </row>
    <row r="56" spans="1:7" x14ac:dyDescent="0.25">
      <c r="A56" s="7">
        <v>53</v>
      </c>
      <c r="B56" s="21" t="s">
        <v>71</v>
      </c>
      <c r="C56" s="21" t="s">
        <v>75</v>
      </c>
      <c r="D56" s="3"/>
      <c r="E56" s="3"/>
      <c r="F56" s="3"/>
      <c r="G56" s="60"/>
    </row>
    <row r="57" spans="1:7" x14ac:dyDescent="0.25">
      <c r="A57" s="7">
        <v>54</v>
      </c>
      <c r="B57" s="21" t="s">
        <v>76</v>
      </c>
      <c r="C57" s="21" t="s">
        <v>77</v>
      </c>
      <c r="D57" s="3"/>
      <c r="E57" s="3"/>
      <c r="F57" s="3"/>
      <c r="G57" s="60"/>
    </row>
    <row r="58" spans="1:7" x14ac:dyDescent="0.25">
      <c r="A58" s="7">
        <v>55</v>
      </c>
      <c r="B58" s="21" t="s">
        <v>76</v>
      </c>
      <c r="C58" s="21" t="s">
        <v>78</v>
      </c>
      <c r="D58" s="3"/>
      <c r="E58" s="3"/>
      <c r="F58" s="3"/>
      <c r="G58" s="60"/>
    </row>
    <row r="59" spans="1:7" x14ac:dyDescent="0.25">
      <c r="A59" s="7">
        <v>56</v>
      </c>
      <c r="B59" s="21" t="s">
        <v>76</v>
      </c>
      <c r="C59" s="21" t="s">
        <v>79</v>
      </c>
      <c r="D59" s="3"/>
      <c r="E59" s="3"/>
      <c r="F59" s="3"/>
      <c r="G59" s="60"/>
    </row>
    <row r="60" spans="1:7" x14ac:dyDescent="0.25">
      <c r="A60" s="7">
        <v>57</v>
      </c>
      <c r="B60" s="21" t="s">
        <v>76</v>
      </c>
      <c r="C60" s="21" t="s">
        <v>80</v>
      </c>
      <c r="D60" s="3"/>
      <c r="E60" s="3"/>
      <c r="F60" s="3"/>
      <c r="G60" s="60"/>
    </row>
    <row r="61" spans="1:7" ht="15.75" thickBot="1" x14ac:dyDescent="0.3">
      <c r="A61" s="33">
        <v>58</v>
      </c>
      <c r="B61" s="24" t="s">
        <v>76</v>
      </c>
      <c r="C61" s="24" t="s">
        <v>81</v>
      </c>
      <c r="D61" s="61"/>
      <c r="E61" s="61"/>
      <c r="F61" s="61"/>
      <c r="G61" s="62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CE7B-6A67-4812-B80F-F74D71398ED2}">
  <dimension ref="A1:AQ59"/>
  <sheetViews>
    <sheetView workbookViewId="0">
      <selection activeCell="AF7" sqref="AF7"/>
    </sheetView>
  </sheetViews>
  <sheetFormatPr defaultRowHeight="15" x14ac:dyDescent="0.25"/>
  <cols>
    <col min="1" max="1" width="35.28515625" customWidth="1"/>
    <col min="2" max="2" width="42.42578125" customWidth="1"/>
    <col min="3" max="3" width="13.42578125" style="28" customWidth="1"/>
    <col min="4" max="4" width="12.42578125" style="14" customWidth="1"/>
    <col min="5" max="5" width="13.28515625" customWidth="1"/>
    <col min="6" max="6" width="12.28515625" customWidth="1"/>
    <col min="7" max="7" width="12.5703125" customWidth="1"/>
    <col min="8" max="8" width="12.42578125" customWidth="1"/>
    <col min="9" max="9" width="12.140625" customWidth="1"/>
    <col min="10" max="10" width="12.7109375" customWidth="1"/>
    <col min="11" max="12" width="13.7109375" customWidth="1"/>
    <col min="13" max="13" width="13.42578125" customWidth="1"/>
    <col min="14" max="14" width="12.5703125" customWidth="1"/>
    <col min="15" max="15" width="13.140625" customWidth="1"/>
    <col min="16" max="16" width="11.85546875" customWidth="1"/>
    <col min="17" max="17" width="12" customWidth="1"/>
    <col min="18" max="19" width="12.7109375" customWidth="1"/>
    <col min="20" max="21" width="15.140625" customWidth="1"/>
    <col min="22" max="23" width="16.5703125" customWidth="1"/>
    <col min="24" max="24" width="14" customWidth="1"/>
    <col min="25" max="25" width="13.7109375" customWidth="1"/>
    <col min="26" max="26" width="14" customWidth="1"/>
    <col min="27" max="29" width="13.7109375" customWidth="1"/>
    <col min="30" max="30" width="14.42578125" customWidth="1"/>
    <col min="31" max="31" width="14" customWidth="1"/>
    <col min="32" max="32" width="12.140625" customWidth="1"/>
    <col min="33" max="33" width="13.5703125" customWidth="1"/>
    <col min="34" max="35" width="12.42578125" customWidth="1"/>
    <col min="36" max="37" width="12" customWidth="1"/>
    <col min="38" max="38" width="12.85546875" customWidth="1"/>
    <col min="39" max="40" width="11.5703125" style="70" customWidth="1"/>
    <col min="41" max="41" width="11.42578125" style="70" customWidth="1"/>
    <col min="42" max="43" width="16.140625" style="70" customWidth="1"/>
  </cols>
  <sheetData>
    <row r="1" spans="1:43" s="98" customFormat="1" ht="53.45" customHeight="1" x14ac:dyDescent="0.2">
      <c r="A1" s="125" t="s">
        <v>4</v>
      </c>
      <c r="B1" s="125" t="s">
        <v>3</v>
      </c>
      <c r="C1" s="126" t="s">
        <v>82</v>
      </c>
      <c r="D1" s="126" t="s">
        <v>83</v>
      </c>
      <c r="E1" s="96" t="s">
        <v>124</v>
      </c>
      <c r="F1" s="96" t="s">
        <v>260</v>
      </c>
      <c r="G1" s="96" t="s">
        <v>85</v>
      </c>
      <c r="H1" s="96" t="s">
        <v>110</v>
      </c>
      <c r="I1" s="96" t="s">
        <v>230</v>
      </c>
      <c r="J1" s="96" t="s">
        <v>192</v>
      </c>
      <c r="K1" s="96" t="s">
        <v>152</v>
      </c>
      <c r="L1" s="96" t="s">
        <v>211</v>
      </c>
      <c r="M1" s="96" t="s">
        <v>207</v>
      </c>
      <c r="N1" s="96" t="s">
        <v>93</v>
      </c>
      <c r="O1" s="96" t="s">
        <v>134</v>
      </c>
      <c r="P1" s="96" t="s">
        <v>175</v>
      </c>
      <c r="Q1" s="127" t="s">
        <v>100</v>
      </c>
      <c r="R1" s="96" t="s">
        <v>226</v>
      </c>
      <c r="S1" s="96" t="s">
        <v>104</v>
      </c>
      <c r="T1" s="96" t="s">
        <v>166</v>
      </c>
      <c r="U1" s="96" t="s">
        <v>167</v>
      </c>
      <c r="V1" s="96" t="s">
        <v>168</v>
      </c>
      <c r="W1" s="125" t="s">
        <v>169</v>
      </c>
      <c r="X1" s="96" t="s">
        <v>125</v>
      </c>
      <c r="Y1" s="96" t="s">
        <v>261</v>
      </c>
      <c r="Z1" s="96" t="s">
        <v>86</v>
      </c>
      <c r="AA1" s="96" t="s">
        <v>111</v>
      </c>
      <c r="AB1" s="96" t="s">
        <v>231</v>
      </c>
      <c r="AC1" s="96" t="s">
        <v>193</v>
      </c>
      <c r="AD1" s="96" t="s">
        <v>153</v>
      </c>
      <c r="AE1" s="96" t="s">
        <v>212</v>
      </c>
      <c r="AF1" s="96" t="s">
        <v>208</v>
      </c>
      <c r="AG1" s="96" t="s">
        <v>94</v>
      </c>
      <c r="AH1" s="96" t="s">
        <v>135</v>
      </c>
      <c r="AI1" s="96" t="s">
        <v>176</v>
      </c>
      <c r="AJ1" s="127" t="s">
        <v>101</v>
      </c>
      <c r="AK1" s="96" t="s">
        <v>227</v>
      </c>
      <c r="AL1" s="96" t="s">
        <v>105</v>
      </c>
      <c r="AM1" s="97" t="s">
        <v>170</v>
      </c>
      <c r="AN1" s="97" t="s">
        <v>171</v>
      </c>
      <c r="AO1" s="97" t="s">
        <v>83</v>
      </c>
      <c r="AP1" s="97" t="s">
        <v>172</v>
      </c>
      <c r="AQ1" s="97" t="s">
        <v>173</v>
      </c>
    </row>
    <row r="2" spans="1:43" x14ac:dyDescent="0.25">
      <c r="A2" s="21" t="s">
        <v>7</v>
      </c>
      <c r="B2" s="21" t="s">
        <v>8</v>
      </c>
      <c r="C2" s="84" t="s">
        <v>1</v>
      </c>
      <c r="D2" s="84">
        <v>37.409999999999997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  <c r="R2" s="52"/>
      <c r="S2" s="5"/>
      <c r="T2" s="84"/>
      <c r="U2" s="84"/>
      <c r="V2" s="86"/>
      <c r="W2" s="8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2"/>
      <c r="AK2" s="5"/>
      <c r="AL2" s="5"/>
      <c r="AM2" s="87"/>
      <c r="AN2" s="87"/>
      <c r="AO2" s="87">
        <v>37.409999999999997</v>
      </c>
      <c r="AP2" s="87"/>
      <c r="AQ2" s="87"/>
    </row>
    <row r="3" spans="1:43" x14ac:dyDescent="0.25">
      <c r="A3" s="21" t="s">
        <v>7</v>
      </c>
      <c r="B3" s="21" t="s">
        <v>9</v>
      </c>
      <c r="C3" s="84"/>
      <c r="D3" s="84">
        <v>15.7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2"/>
      <c r="R3" s="52"/>
      <c r="S3" s="5"/>
      <c r="T3" s="84"/>
      <c r="U3" s="84"/>
      <c r="V3" s="86"/>
      <c r="W3" s="87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2"/>
      <c r="AK3" s="5"/>
      <c r="AL3" s="5"/>
      <c r="AM3" s="87"/>
      <c r="AN3" s="87"/>
      <c r="AO3" s="87">
        <v>15.7</v>
      </c>
      <c r="AP3" s="87"/>
      <c r="AQ3" s="87"/>
    </row>
    <row r="4" spans="1:43" x14ac:dyDescent="0.25">
      <c r="A4" s="21" t="s">
        <v>10</v>
      </c>
      <c r="B4" s="21" t="s">
        <v>11</v>
      </c>
      <c r="C4" s="84"/>
      <c r="D4" s="84">
        <v>20.71</v>
      </c>
      <c r="E4" s="5"/>
      <c r="F4" s="5">
        <v>17.68</v>
      </c>
      <c r="G4" s="5"/>
      <c r="H4" s="5"/>
      <c r="I4" s="5"/>
      <c r="J4" s="5"/>
      <c r="K4" s="5"/>
      <c r="L4" s="5">
        <v>18.809999999999999</v>
      </c>
      <c r="M4" s="5"/>
      <c r="N4" s="5">
        <v>22.22</v>
      </c>
      <c r="O4" s="5"/>
      <c r="P4" s="5"/>
      <c r="Q4" s="52" t="s">
        <v>1</v>
      </c>
      <c r="R4" s="52"/>
      <c r="S4" s="5"/>
      <c r="T4" s="84">
        <f>AVERAGE(E4:S4)</f>
        <v>19.569999999999997</v>
      </c>
      <c r="U4" s="84">
        <f>MEDIAN(E4:S4)</f>
        <v>18.809999999999999</v>
      </c>
      <c r="V4" s="86"/>
      <c r="W4" s="87"/>
      <c r="X4" s="5"/>
      <c r="Y4" s="5">
        <v>22.5</v>
      </c>
      <c r="Z4" s="5"/>
      <c r="AA4" s="5">
        <v>32.81</v>
      </c>
      <c r="AB4" s="5"/>
      <c r="AC4" s="5"/>
      <c r="AD4" s="5"/>
      <c r="AE4" s="5">
        <v>23.14</v>
      </c>
      <c r="AF4" s="5"/>
      <c r="AG4" s="5">
        <v>27.5</v>
      </c>
      <c r="AH4" s="5">
        <v>26.7</v>
      </c>
      <c r="AI4" s="5">
        <v>16.3</v>
      </c>
      <c r="AJ4" s="52" t="s">
        <v>1</v>
      </c>
      <c r="AK4" s="5"/>
      <c r="AL4" s="5"/>
      <c r="AM4" s="87">
        <f>AVERAGE(X4:AL4)</f>
        <v>24.825000000000003</v>
      </c>
      <c r="AN4" s="87">
        <f>MEDIAN(X4:AL4)</f>
        <v>24.92</v>
      </c>
      <c r="AO4" s="87">
        <v>20.71</v>
      </c>
      <c r="AP4" s="87">
        <f>D4-AM4</f>
        <v>-4.115000000000002</v>
      </c>
      <c r="AQ4" s="87">
        <f>D4-AN4</f>
        <v>-4.2100000000000009</v>
      </c>
    </row>
    <row r="5" spans="1:43" x14ac:dyDescent="0.25">
      <c r="A5" s="21" t="s">
        <v>12</v>
      </c>
      <c r="B5" s="21" t="s">
        <v>13</v>
      </c>
      <c r="C5" s="84"/>
      <c r="D5" s="84">
        <v>36.68</v>
      </c>
      <c r="E5" s="5" t="s">
        <v>1</v>
      </c>
      <c r="F5" s="5">
        <v>21.86</v>
      </c>
      <c r="G5" s="5">
        <v>37.29</v>
      </c>
      <c r="H5" s="5">
        <v>37.61</v>
      </c>
      <c r="I5" s="5" t="s">
        <v>1</v>
      </c>
      <c r="J5" s="5">
        <v>24.36</v>
      </c>
      <c r="K5" s="5">
        <v>25.87</v>
      </c>
      <c r="L5" s="5">
        <v>30.79</v>
      </c>
      <c r="M5" s="5" t="s">
        <v>1</v>
      </c>
      <c r="N5" s="5">
        <v>26.4</v>
      </c>
      <c r="O5" s="5" t="s">
        <v>1</v>
      </c>
      <c r="P5" s="5" t="s">
        <v>1</v>
      </c>
      <c r="Q5" s="52" t="s">
        <v>1</v>
      </c>
      <c r="R5" s="52"/>
      <c r="S5" s="5">
        <v>28.42</v>
      </c>
      <c r="T5" s="84">
        <f>AVERAGE(E5:S5)</f>
        <v>29.074999999999996</v>
      </c>
      <c r="U5" s="84">
        <f>MEDIAN(E5:S5)</f>
        <v>27.41</v>
      </c>
      <c r="V5" s="86"/>
      <c r="W5" s="87"/>
      <c r="X5" s="5">
        <v>36.06</v>
      </c>
      <c r="Y5" s="5">
        <v>27.82</v>
      </c>
      <c r="Z5" s="5">
        <v>47.61</v>
      </c>
      <c r="AA5" s="5">
        <v>49.34</v>
      </c>
      <c r="AB5" s="5"/>
      <c r="AC5" s="5">
        <v>31.18</v>
      </c>
      <c r="AD5" s="5">
        <v>33.47</v>
      </c>
      <c r="AE5" s="5">
        <v>37.700000000000003</v>
      </c>
      <c r="AF5" s="5"/>
      <c r="AG5" s="5">
        <v>32.25</v>
      </c>
      <c r="AH5" s="5"/>
      <c r="AI5" s="5">
        <v>32.6</v>
      </c>
      <c r="AJ5" s="52"/>
      <c r="AK5" s="5"/>
      <c r="AL5" s="5">
        <v>36.380000000000003</v>
      </c>
      <c r="AM5" s="87">
        <f>AVERAGE(X5:AL5)</f>
        <v>36.441000000000003</v>
      </c>
      <c r="AN5" s="87">
        <f>MEDIAN(X5:AL5)</f>
        <v>34.765000000000001</v>
      </c>
      <c r="AO5" s="87">
        <v>36.68</v>
      </c>
      <c r="AP5" s="87">
        <f>D5-AM5</f>
        <v>0.23899999999999721</v>
      </c>
      <c r="AQ5" s="87">
        <f>D5-AN5</f>
        <v>1.9149999999999991</v>
      </c>
    </row>
    <row r="6" spans="1:43" x14ac:dyDescent="0.25">
      <c r="A6" s="21" t="s">
        <v>12</v>
      </c>
      <c r="B6" s="21" t="s">
        <v>14</v>
      </c>
      <c r="C6" s="84"/>
      <c r="D6" s="84">
        <v>28</v>
      </c>
      <c r="E6" s="5"/>
      <c r="F6" s="5"/>
      <c r="G6" s="5"/>
      <c r="H6" s="5"/>
      <c r="I6" s="5"/>
      <c r="J6" s="5"/>
      <c r="K6" s="5" t="s">
        <v>1</v>
      </c>
      <c r="L6" s="5"/>
      <c r="M6" s="5"/>
      <c r="N6" s="5"/>
      <c r="O6" s="5"/>
      <c r="P6" s="5"/>
      <c r="Q6" s="52"/>
      <c r="R6" s="52"/>
      <c r="S6" s="5">
        <v>23.31</v>
      </c>
      <c r="T6" s="84"/>
      <c r="U6" s="84"/>
      <c r="V6" s="86"/>
      <c r="W6" s="8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2"/>
      <c r="AK6" s="5"/>
      <c r="AL6" s="5">
        <v>29.84</v>
      </c>
      <c r="AM6" s="87"/>
      <c r="AN6" s="87"/>
      <c r="AO6" s="87">
        <v>28</v>
      </c>
      <c r="AP6" s="87"/>
      <c r="AQ6" s="87"/>
    </row>
    <row r="7" spans="1:43" x14ac:dyDescent="0.25">
      <c r="A7" s="21" t="s">
        <v>263</v>
      </c>
      <c r="B7" s="21" t="s">
        <v>16</v>
      </c>
      <c r="C7" s="84">
        <v>19.690000000000001</v>
      </c>
      <c r="D7" s="84">
        <v>21.74</v>
      </c>
      <c r="E7" s="5" t="s">
        <v>1</v>
      </c>
      <c r="F7" s="5">
        <v>17.68</v>
      </c>
      <c r="G7" s="5">
        <v>29.1</v>
      </c>
      <c r="H7" s="5">
        <v>22.48</v>
      </c>
      <c r="I7" s="5"/>
      <c r="J7" s="5"/>
      <c r="K7" s="5"/>
      <c r="L7" s="5">
        <v>18.809999999999999</v>
      </c>
      <c r="M7" s="5"/>
      <c r="N7" s="5"/>
      <c r="O7" s="5"/>
      <c r="P7" s="5"/>
      <c r="Q7" s="52"/>
      <c r="R7" s="52"/>
      <c r="S7" s="5">
        <v>21.12</v>
      </c>
      <c r="T7" s="84">
        <f t="shared" ref="T7:T14" si="0">AVERAGE(E7:S7)</f>
        <v>21.838000000000001</v>
      </c>
      <c r="U7" s="84">
        <f t="shared" ref="U7:U14" si="1">MEDIAN(E7:S7)</f>
        <v>21.12</v>
      </c>
      <c r="V7" s="86">
        <f t="shared" ref="V7:V14" si="2">C7-T7</f>
        <v>-2.1479999999999997</v>
      </c>
      <c r="W7" s="87">
        <f t="shared" ref="W7:W14" si="3">C7-U7</f>
        <v>-1.4299999999999997</v>
      </c>
      <c r="X7" s="5">
        <v>24.52</v>
      </c>
      <c r="Y7" s="5">
        <v>22.5</v>
      </c>
      <c r="Z7" s="5">
        <v>37.15</v>
      </c>
      <c r="AA7" s="5">
        <v>29.51</v>
      </c>
      <c r="AB7" s="5"/>
      <c r="AC7" s="5"/>
      <c r="AD7" s="5"/>
      <c r="AE7" s="5">
        <v>23.14</v>
      </c>
      <c r="AF7" s="5"/>
      <c r="AG7" s="5"/>
      <c r="AH7" s="5">
        <v>28.75</v>
      </c>
      <c r="AI7" s="5">
        <v>19</v>
      </c>
      <c r="AJ7" s="52"/>
      <c r="AK7" s="5"/>
      <c r="AL7" s="5">
        <v>27.03</v>
      </c>
      <c r="AM7" s="87">
        <f t="shared" ref="AM7:AM22" si="4">AVERAGE(X7:AL7)</f>
        <v>26.45</v>
      </c>
      <c r="AN7" s="87">
        <f t="shared" ref="AN7:AN22" si="5">MEDIAN(X7:AL7)</f>
        <v>25.774999999999999</v>
      </c>
      <c r="AO7" s="87">
        <v>21.74</v>
      </c>
      <c r="AP7" s="87">
        <f t="shared" ref="AP7:AP17" si="6">D7-AM7</f>
        <v>-4.7100000000000009</v>
      </c>
      <c r="AQ7" s="87">
        <f t="shared" ref="AQ7:AQ17" si="7">D7-AN7</f>
        <v>-4.0350000000000001</v>
      </c>
    </row>
    <row r="8" spans="1:43" x14ac:dyDescent="0.25">
      <c r="A8" s="21" t="s">
        <v>17</v>
      </c>
      <c r="B8" s="21" t="s">
        <v>19</v>
      </c>
      <c r="C8" s="84"/>
      <c r="D8" s="84">
        <v>39.86</v>
      </c>
      <c r="E8" s="3"/>
      <c r="F8" s="5">
        <v>34.42</v>
      </c>
      <c r="G8" s="4">
        <v>46.99</v>
      </c>
      <c r="H8" s="4">
        <v>37.61</v>
      </c>
      <c r="I8" s="3"/>
      <c r="J8" s="3"/>
      <c r="K8" s="5">
        <v>36.53</v>
      </c>
      <c r="L8" s="5"/>
      <c r="M8" s="4"/>
      <c r="N8" s="4"/>
      <c r="O8" s="3"/>
      <c r="P8" s="4"/>
      <c r="Q8" s="4"/>
      <c r="R8" s="4"/>
      <c r="S8" s="3"/>
      <c r="T8" s="84">
        <f t="shared" si="0"/>
        <v>38.887500000000003</v>
      </c>
      <c r="U8" s="84">
        <f t="shared" si="1"/>
        <v>37.07</v>
      </c>
      <c r="V8" s="86"/>
      <c r="W8" s="87"/>
      <c r="X8" s="5">
        <v>40.869999999999997</v>
      </c>
      <c r="Y8" s="5">
        <v>43.59</v>
      </c>
      <c r="Z8" s="5">
        <v>59.98</v>
      </c>
      <c r="AA8" s="5">
        <v>49.34</v>
      </c>
      <c r="AB8" s="5"/>
      <c r="AC8" s="5">
        <v>54.4</v>
      </c>
      <c r="AD8" s="5">
        <v>47.27</v>
      </c>
      <c r="AE8" s="5">
        <v>53.43</v>
      </c>
      <c r="AF8" s="5">
        <v>28.41</v>
      </c>
      <c r="AG8" s="5"/>
      <c r="AH8" s="5">
        <v>36.590000000000003</v>
      </c>
      <c r="AI8" s="5">
        <v>41.75</v>
      </c>
      <c r="AJ8" s="52"/>
      <c r="AK8" s="5">
        <v>28.17</v>
      </c>
      <c r="AL8" s="5"/>
      <c r="AM8" s="87">
        <f t="shared" si="4"/>
        <v>43.981818181818184</v>
      </c>
      <c r="AN8" s="87">
        <f t="shared" si="5"/>
        <v>43.59</v>
      </c>
      <c r="AO8" s="87">
        <v>39.86</v>
      </c>
      <c r="AP8" s="87">
        <f t="shared" si="6"/>
        <v>-4.1218181818181847</v>
      </c>
      <c r="AQ8" s="87">
        <f t="shared" si="7"/>
        <v>-3.730000000000004</v>
      </c>
    </row>
    <row r="9" spans="1:43" x14ac:dyDescent="0.25">
      <c r="A9" s="22" t="s">
        <v>17</v>
      </c>
      <c r="B9" s="22" t="s">
        <v>24</v>
      </c>
      <c r="C9" s="84">
        <v>20.67</v>
      </c>
      <c r="D9" s="84">
        <v>23.23</v>
      </c>
      <c r="E9" s="5">
        <v>24.04</v>
      </c>
      <c r="F9" s="5">
        <v>28.23</v>
      </c>
      <c r="G9" s="5">
        <v>31.48</v>
      </c>
      <c r="H9" s="5"/>
      <c r="I9" s="5"/>
      <c r="J9" s="5"/>
      <c r="K9" s="5"/>
      <c r="L9" s="5">
        <v>28.97</v>
      </c>
      <c r="M9" s="5"/>
      <c r="N9" s="5">
        <v>26.4</v>
      </c>
      <c r="O9" s="5"/>
      <c r="P9" s="5"/>
      <c r="Q9" s="52"/>
      <c r="R9" s="52"/>
      <c r="S9" s="5"/>
      <c r="T9" s="84">
        <f t="shared" si="0"/>
        <v>27.824000000000002</v>
      </c>
      <c r="U9" s="84">
        <f t="shared" si="1"/>
        <v>28.23</v>
      </c>
      <c r="V9" s="86">
        <f t="shared" si="2"/>
        <v>-7.1539999999999999</v>
      </c>
      <c r="W9" s="87">
        <f t="shared" si="3"/>
        <v>-7.5599999999999987</v>
      </c>
      <c r="X9" s="5">
        <v>37.5</v>
      </c>
      <c r="Y9" s="5">
        <v>34.72</v>
      </c>
      <c r="Z9" s="5">
        <v>40.19</v>
      </c>
      <c r="AA9" s="5">
        <v>29.98</v>
      </c>
      <c r="AB9" s="5">
        <v>34.369999999999997</v>
      </c>
      <c r="AC9" s="5"/>
      <c r="AD9" s="5"/>
      <c r="AE9" s="5">
        <v>35.479999999999997</v>
      </c>
      <c r="AF9" s="5"/>
      <c r="AG9" s="5">
        <v>32.25</v>
      </c>
      <c r="AH9" s="5"/>
      <c r="AI9" s="5">
        <v>26.79</v>
      </c>
      <c r="AJ9" s="52"/>
      <c r="AK9" s="5"/>
      <c r="AL9" s="5"/>
      <c r="AM9" s="87">
        <f t="shared" si="4"/>
        <v>33.909999999999997</v>
      </c>
      <c r="AN9" s="87">
        <f t="shared" si="5"/>
        <v>34.545000000000002</v>
      </c>
      <c r="AO9" s="87">
        <v>23.23</v>
      </c>
      <c r="AP9" s="87">
        <f t="shared" si="6"/>
        <v>-10.679999999999996</v>
      </c>
      <c r="AQ9" s="87">
        <f t="shared" si="7"/>
        <v>-11.315000000000001</v>
      </c>
    </row>
    <row r="10" spans="1:43" x14ac:dyDescent="0.25">
      <c r="A10" s="21" t="s">
        <v>17</v>
      </c>
      <c r="B10" s="21" t="s">
        <v>23</v>
      </c>
      <c r="C10" s="84">
        <v>20.39</v>
      </c>
      <c r="D10" s="84">
        <v>22.96</v>
      </c>
      <c r="E10" s="5"/>
      <c r="F10" s="5">
        <v>28.23</v>
      </c>
      <c r="G10" s="5">
        <v>31.48</v>
      </c>
      <c r="H10" s="5"/>
      <c r="I10" s="5"/>
      <c r="J10" s="5"/>
      <c r="K10" s="5"/>
      <c r="L10" s="5">
        <v>21.62</v>
      </c>
      <c r="M10" s="5"/>
      <c r="N10" s="5"/>
      <c r="O10" s="5"/>
      <c r="P10" s="5"/>
      <c r="Q10" s="52"/>
      <c r="R10" s="52"/>
      <c r="S10" s="5"/>
      <c r="T10" s="84">
        <f t="shared" si="0"/>
        <v>27.11</v>
      </c>
      <c r="U10" s="84">
        <f t="shared" si="1"/>
        <v>28.23</v>
      </c>
      <c r="V10" s="86">
        <f t="shared" si="2"/>
        <v>-6.7199999999999989</v>
      </c>
      <c r="W10" s="87">
        <f t="shared" si="3"/>
        <v>-7.84</v>
      </c>
      <c r="X10" s="5"/>
      <c r="Y10" s="5">
        <v>34.72</v>
      </c>
      <c r="Z10" s="5">
        <v>40.19</v>
      </c>
      <c r="AA10" s="5"/>
      <c r="AB10" s="5"/>
      <c r="AC10" s="5"/>
      <c r="AD10" s="5"/>
      <c r="AE10" s="5">
        <v>27.13</v>
      </c>
      <c r="AF10" s="5"/>
      <c r="AG10" s="5"/>
      <c r="AH10" s="5"/>
      <c r="AI10" s="5"/>
      <c r="AJ10" s="52"/>
      <c r="AK10" s="5"/>
      <c r="AL10" s="5"/>
      <c r="AM10" s="87">
        <f t="shared" si="4"/>
        <v>34.013333333333328</v>
      </c>
      <c r="AN10" s="87">
        <f t="shared" si="5"/>
        <v>34.72</v>
      </c>
      <c r="AO10" s="87">
        <v>22.96</v>
      </c>
      <c r="AP10" s="87">
        <f t="shared" si="6"/>
        <v>-11.053333333333327</v>
      </c>
      <c r="AQ10" s="87">
        <f t="shared" si="7"/>
        <v>-11.759999999999998</v>
      </c>
    </row>
    <row r="11" spans="1:43" x14ac:dyDescent="0.25">
      <c r="A11" s="21" t="s">
        <v>17</v>
      </c>
      <c r="B11" s="21" t="s">
        <v>22</v>
      </c>
      <c r="C11" s="84">
        <v>18.95</v>
      </c>
      <c r="D11" s="84">
        <v>21.34</v>
      </c>
      <c r="E11" s="5">
        <v>25</v>
      </c>
      <c r="F11" s="5">
        <v>23.01</v>
      </c>
      <c r="G11" s="5"/>
      <c r="H11" s="5"/>
      <c r="I11" s="5"/>
      <c r="J11" s="5"/>
      <c r="K11" s="5">
        <v>21.47</v>
      </c>
      <c r="L11" s="5">
        <v>19.84</v>
      </c>
      <c r="M11" s="5"/>
      <c r="N11" s="5"/>
      <c r="O11" s="5" t="s">
        <v>1</v>
      </c>
      <c r="P11" s="5">
        <v>22.13</v>
      </c>
      <c r="Q11" s="52"/>
      <c r="R11" s="52"/>
      <c r="S11" s="5"/>
      <c r="T11" s="84">
        <f t="shared" si="0"/>
        <v>22.29</v>
      </c>
      <c r="U11" s="84">
        <f t="shared" si="1"/>
        <v>22.13</v>
      </c>
      <c r="V11" s="86">
        <f t="shared" si="2"/>
        <v>-3.34</v>
      </c>
      <c r="W11" s="87">
        <f t="shared" si="3"/>
        <v>-3.1799999999999997</v>
      </c>
      <c r="X11" s="5">
        <v>28.85</v>
      </c>
      <c r="Y11" s="5">
        <v>28.3</v>
      </c>
      <c r="Z11" s="5"/>
      <c r="AA11" s="5">
        <v>26.73</v>
      </c>
      <c r="AB11" s="5"/>
      <c r="AC11" s="5"/>
      <c r="AD11" s="5">
        <v>25.77</v>
      </c>
      <c r="AE11" s="5">
        <v>24.9</v>
      </c>
      <c r="AF11" s="5"/>
      <c r="AG11" s="5"/>
      <c r="AH11" s="5">
        <v>24.6</v>
      </c>
      <c r="AI11" s="5">
        <v>23.48</v>
      </c>
      <c r="AJ11" s="52"/>
      <c r="AK11" s="5">
        <v>21.34</v>
      </c>
      <c r="AL11" s="5"/>
      <c r="AM11" s="87">
        <f t="shared" si="4"/>
        <v>25.49625</v>
      </c>
      <c r="AN11" s="87">
        <f t="shared" si="5"/>
        <v>25.335000000000001</v>
      </c>
      <c r="AO11" s="87">
        <v>21.34</v>
      </c>
      <c r="AP11" s="87">
        <f t="shared" si="6"/>
        <v>-4.15625</v>
      </c>
      <c r="AQ11" s="87">
        <f t="shared" si="7"/>
        <v>-3.995000000000001</v>
      </c>
    </row>
    <row r="12" spans="1:43" x14ac:dyDescent="0.25">
      <c r="A12" s="21" t="s">
        <v>17</v>
      </c>
      <c r="B12" s="21" t="s">
        <v>21</v>
      </c>
      <c r="C12" s="84">
        <v>18.03</v>
      </c>
      <c r="D12" s="84">
        <v>20.3</v>
      </c>
      <c r="E12" s="5"/>
      <c r="F12" s="5">
        <v>20.79</v>
      </c>
      <c r="G12" s="5"/>
      <c r="H12" s="5"/>
      <c r="I12" s="5">
        <v>20.64</v>
      </c>
      <c r="J12" s="5"/>
      <c r="K12" s="5">
        <v>19.68</v>
      </c>
      <c r="L12" s="5">
        <v>19.84</v>
      </c>
      <c r="M12" s="5"/>
      <c r="N12" s="5"/>
      <c r="O12" s="5"/>
      <c r="P12" s="5"/>
      <c r="Q12" s="52"/>
      <c r="R12" s="52"/>
      <c r="S12" s="5"/>
      <c r="T12" s="84">
        <f t="shared" si="0"/>
        <v>20.237500000000001</v>
      </c>
      <c r="U12" s="84">
        <f t="shared" si="1"/>
        <v>20.240000000000002</v>
      </c>
      <c r="V12" s="86">
        <f t="shared" si="2"/>
        <v>-2.2074999999999996</v>
      </c>
      <c r="W12" s="87">
        <f t="shared" si="3"/>
        <v>-2.2100000000000009</v>
      </c>
      <c r="X12" s="5" t="s">
        <v>1</v>
      </c>
      <c r="Y12" s="5">
        <v>25.56</v>
      </c>
      <c r="Z12" s="5" t="s">
        <v>1</v>
      </c>
      <c r="AA12" s="5">
        <v>22.48</v>
      </c>
      <c r="AB12" s="5">
        <v>27.47</v>
      </c>
      <c r="AC12" s="5" t="s">
        <v>1</v>
      </c>
      <c r="AD12" s="5">
        <v>23.58</v>
      </c>
      <c r="AE12" s="5">
        <v>24.9</v>
      </c>
      <c r="AF12" s="5" t="s">
        <v>1</v>
      </c>
      <c r="AG12" s="5" t="s">
        <v>1</v>
      </c>
      <c r="AH12" s="5">
        <v>24.02</v>
      </c>
      <c r="AI12" s="5">
        <v>21.1</v>
      </c>
      <c r="AJ12" s="52" t="s">
        <v>1</v>
      </c>
      <c r="AK12" s="5" t="s">
        <v>1</v>
      </c>
      <c r="AL12" s="5" t="s">
        <v>1</v>
      </c>
      <c r="AM12" s="87">
        <f t="shared" si="4"/>
        <v>24.158571428571427</v>
      </c>
      <c r="AN12" s="87">
        <f t="shared" si="5"/>
        <v>24.02</v>
      </c>
      <c r="AO12" s="87">
        <v>20.3</v>
      </c>
      <c r="AP12" s="87">
        <f t="shared" si="6"/>
        <v>-3.8585714285714268</v>
      </c>
      <c r="AQ12" s="87">
        <f t="shared" si="7"/>
        <v>-3.7199999999999989</v>
      </c>
    </row>
    <row r="13" spans="1:43" x14ac:dyDescent="0.25">
      <c r="A13" s="21" t="s">
        <v>17</v>
      </c>
      <c r="B13" s="21" t="s">
        <v>18</v>
      </c>
      <c r="C13" s="84">
        <v>16.87</v>
      </c>
      <c r="D13" s="84">
        <v>18.64</v>
      </c>
      <c r="E13" s="5"/>
      <c r="F13" s="5">
        <v>21.91</v>
      </c>
      <c r="G13" s="5">
        <v>30.26</v>
      </c>
      <c r="H13" s="5">
        <v>22.48</v>
      </c>
      <c r="I13" s="5"/>
      <c r="J13" s="5">
        <v>18.79</v>
      </c>
      <c r="K13" s="5">
        <v>16.809999999999999</v>
      </c>
      <c r="L13" s="5"/>
      <c r="M13" s="5"/>
      <c r="N13" s="5">
        <v>18.7</v>
      </c>
      <c r="O13" s="5"/>
      <c r="P13" s="5"/>
      <c r="Q13" s="52"/>
      <c r="R13" s="52"/>
      <c r="S13" s="5"/>
      <c r="T13" s="84">
        <f t="shared" si="0"/>
        <v>21.491666666666664</v>
      </c>
      <c r="U13" s="84">
        <f t="shared" si="1"/>
        <v>20.350000000000001</v>
      </c>
      <c r="V13" s="86">
        <f t="shared" si="2"/>
        <v>-4.6216666666666626</v>
      </c>
      <c r="W13" s="87">
        <f t="shared" si="3"/>
        <v>-3.4800000000000004</v>
      </c>
      <c r="X13" s="5">
        <v>25</v>
      </c>
      <c r="Y13" s="5">
        <v>27.77</v>
      </c>
      <c r="Z13" s="5">
        <v>38.64</v>
      </c>
      <c r="AA13" s="5">
        <v>29.51</v>
      </c>
      <c r="AB13" s="5"/>
      <c r="AC13" s="5">
        <v>24.05</v>
      </c>
      <c r="AD13" s="5">
        <v>21.75</v>
      </c>
      <c r="AE13" s="5">
        <v>25.51</v>
      </c>
      <c r="AF13" s="5"/>
      <c r="AG13" s="5">
        <v>22.85</v>
      </c>
      <c r="AH13" s="5">
        <v>20.61</v>
      </c>
      <c r="AI13" s="5"/>
      <c r="AJ13" s="52"/>
      <c r="AK13" s="5"/>
      <c r="AL13" s="5"/>
      <c r="AM13" s="87">
        <f t="shared" si="4"/>
        <v>26.187777777777779</v>
      </c>
      <c r="AN13" s="87">
        <f t="shared" si="5"/>
        <v>25</v>
      </c>
      <c r="AO13" s="87">
        <v>18.64</v>
      </c>
      <c r="AP13" s="87">
        <f t="shared" si="6"/>
        <v>-7.5477777777777781</v>
      </c>
      <c r="AQ13" s="87">
        <f t="shared" si="7"/>
        <v>-6.3599999999999994</v>
      </c>
    </row>
    <row r="14" spans="1:43" x14ac:dyDescent="0.25">
      <c r="A14" s="21" t="s">
        <v>17</v>
      </c>
      <c r="B14" s="21" t="s">
        <v>20</v>
      </c>
      <c r="C14" s="84">
        <v>16.16</v>
      </c>
      <c r="D14" s="84">
        <v>18.190000000000001</v>
      </c>
      <c r="E14" s="5"/>
      <c r="F14" s="5">
        <v>16.739999999999998</v>
      </c>
      <c r="G14" s="5"/>
      <c r="H14" s="5"/>
      <c r="I14" s="5" t="s">
        <v>1</v>
      </c>
      <c r="J14" s="5"/>
      <c r="K14" s="5">
        <v>15</v>
      </c>
      <c r="L14" s="5">
        <v>18.89</v>
      </c>
      <c r="M14" s="5"/>
      <c r="N14" s="5">
        <v>22.22</v>
      </c>
      <c r="O14" s="5"/>
      <c r="P14" s="5"/>
      <c r="Q14" s="52"/>
      <c r="R14" s="52"/>
      <c r="S14" s="5"/>
      <c r="T14" s="84">
        <f t="shared" si="0"/>
        <v>18.212499999999999</v>
      </c>
      <c r="U14" s="84">
        <f t="shared" si="1"/>
        <v>17.814999999999998</v>
      </c>
      <c r="V14" s="86">
        <f t="shared" si="2"/>
        <v>-2.0524999999999984</v>
      </c>
      <c r="W14" s="87">
        <f t="shared" si="3"/>
        <v>-1.6549999999999976</v>
      </c>
      <c r="X14" s="5"/>
      <c r="Y14" s="5">
        <v>20.58</v>
      </c>
      <c r="Z14" s="5"/>
      <c r="AA14" s="5"/>
      <c r="AB14" s="5">
        <v>18.670000000000002</v>
      </c>
      <c r="AC14" s="5"/>
      <c r="AD14" s="5">
        <v>15.31</v>
      </c>
      <c r="AE14" s="5">
        <v>23.15</v>
      </c>
      <c r="AF14" s="5"/>
      <c r="AG14" s="5">
        <v>27.15</v>
      </c>
      <c r="AH14" s="5"/>
      <c r="AI14" s="5">
        <v>18</v>
      </c>
      <c r="AJ14" s="52"/>
      <c r="AK14" s="5"/>
      <c r="AL14" s="5"/>
      <c r="AM14" s="87">
        <f t="shared" si="4"/>
        <v>20.47666666666667</v>
      </c>
      <c r="AN14" s="87">
        <f t="shared" si="5"/>
        <v>19.625</v>
      </c>
      <c r="AO14" s="87">
        <v>18.190000000000001</v>
      </c>
      <c r="AP14" s="87">
        <f t="shared" si="6"/>
        <v>-2.2866666666666688</v>
      </c>
      <c r="AQ14" s="87">
        <f t="shared" si="7"/>
        <v>-1.4349999999999987</v>
      </c>
    </row>
    <row r="15" spans="1:43" x14ac:dyDescent="0.25">
      <c r="A15" s="21" t="s">
        <v>25</v>
      </c>
      <c r="B15" s="21" t="s">
        <v>16</v>
      </c>
      <c r="C15" s="84">
        <v>19.690000000000001</v>
      </c>
      <c r="D15" s="84">
        <v>21.74</v>
      </c>
      <c r="E15" s="5"/>
      <c r="F15" s="5"/>
      <c r="G15" s="5">
        <v>30.76</v>
      </c>
      <c r="H15" s="5">
        <v>22.48</v>
      </c>
      <c r="I15" s="5"/>
      <c r="J15" s="5"/>
      <c r="K15" s="5"/>
      <c r="L15" s="5"/>
      <c r="M15" s="5"/>
      <c r="N15" s="5"/>
      <c r="O15" s="5"/>
      <c r="P15" s="5"/>
      <c r="Q15" s="52"/>
      <c r="R15" s="52"/>
      <c r="S15" s="5"/>
      <c r="T15" s="84"/>
      <c r="U15" s="84"/>
      <c r="V15" s="86"/>
      <c r="W15" s="87"/>
      <c r="X15" s="5"/>
      <c r="Y15" s="5"/>
      <c r="Z15" s="5">
        <v>38.64</v>
      </c>
      <c r="AA15" s="5">
        <v>29.51</v>
      </c>
      <c r="AB15" s="5"/>
      <c r="AC15" s="5">
        <v>23.48</v>
      </c>
      <c r="AD15" s="5"/>
      <c r="AE15" s="5"/>
      <c r="AF15" s="5"/>
      <c r="AG15" s="5"/>
      <c r="AH15" s="5"/>
      <c r="AI15" s="5">
        <v>15</v>
      </c>
      <c r="AJ15" s="52"/>
      <c r="AK15" s="5"/>
      <c r="AL15" s="5"/>
      <c r="AM15" s="87">
        <f t="shared" si="4"/>
        <v>26.657500000000002</v>
      </c>
      <c r="AN15" s="87">
        <f t="shared" si="5"/>
        <v>26.495000000000001</v>
      </c>
      <c r="AO15" s="87">
        <v>21.74</v>
      </c>
      <c r="AP15" s="87">
        <f t="shared" si="6"/>
        <v>-4.917500000000004</v>
      </c>
      <c r="AQ15" s="87">
        <f t="shared" si="7"/>
        <v>-4.7550000000000026</v>
      </c>
    </row>
    <row r="16" spans="1:43" x14ac:dyDescent="0.25">
      <c r="A16" s="21" t="s">
        <v>25</v>
      </c>
      <c r="B16" s="21" t="s">
        <v>280</v>
      </c>
      <c r="C16" s="84"/>
      <c r="D16" s="84">
        <v>20.82</v>
      </c>
      <c r="E16" s="5"/>
      <c r="F16" s="5">
        <v>21.86</v>
      </c>
      <c r="G16" s="5">
        <v>35.86</v>
      </c>
      <c r="H16" s="5">
        <v>29.73</v>
      </c>
      <c r="I16" s="5"/>
      <c r="J16" s="5">
        <v>27.41</v>
      </c>
      <c r="K16" s="5">
        <v>19.97</v>
      </c>
      <c r="L16" s="5">
        <v>28.97</v>
      </c>
      <c r="M16" s="5"/>
      <c r="N16" s="5">
        <v>28.77</v>
      </c>
      <c r="O16" s="5"/>
      <c r="P16" s="5"/>
      <c r="Q16" s="52"/>
      <c r="R16" s="52"/>
      <c r="S16" s="5">
        <v>28.42</v>
      </c>
      <c r="T16" s="84">
        <f t="shared" ref="T16:T22" si="8">AVERAGE(E16:S16)</f>
        <v>27.623750000000001</v>
      </c>
      <c r="U16" s="84">
        <f t="shared" ref="U16:U22" si="9">MEDIAN(E16:S16)</f>
        <v>28.594999999999999</v>
      </c>
      <c r="V16" s="86"/>
      <c r="W16" s="87"/>
      <c r="X16" s="5">
        <v>32.049999999999997</v>
      </c>
      <c r="Y16" s="5">
        <v>27.82</v>
      </c>
      <c r="Z16" s="5">
        <v>45.78</v>
      </c>
      <c r="AA16" s="5">
        <v>39</v>
      </c>
      <c r="AB16" s="5">
        <v>31.24</v>
      </c>
      <c r="AC16" s="5">
        <v>38.020000000000003</v>
      </c>
      <c r="AD16" s="5">
        <v>25.85</v>
      </c>
      <c r="AE16" s="5">
        <v>35.479999999999997</v>
      </c>
      <c r="AF16" s="5"/>
      <c r="AG16" s="5">
        <v>35.15</v>
      </c>
      <c r="AH16" s="5"/>
      <c r="AI16" s="5">
        <v>31.35</v>
      </c>
      <c r="AJ16" s="52"/>
      <c r="AK16" s="5"/>
      <c r="AL16" s="5">
        <v>36.380000000000003</v>
      </c>
      <c r="AM16" s="87">
        <f t="shared" si="4"/>
        <v>34.374545454545455</v>
      </c>
      <c r="AN16" s="87">
        <f t="shared" si="5"/>
        <v>35.15</v>
      </c>
      <c r="AO16" s="87">
        <v>20.82</v>
      </c>
      <c r="AP16" s="87">
        <f t="shared" si="6"/>
        <v>-13.554545454545455</v>
      </c>
      <c r="AQ16" s="87">
        <f t="shared" si="7"/>
        <v>-14.329999999999998</v>
      </c>
    </row>
    <row r="17" spans="1:43" x14ac:dyDescent="0.25">
      <c r="A17" s="21" t="s">
        <v>30</v>
      </c>
      <c r="B17" s="21" t="s">
        <v>31</v>
      </c>
      <c r="C17" s="84">
        <v>15.63</v>
      </c>
      <c r="D17" s="84">
        <v>17.25</v>
      </c>
      <c r="E17" s="5"/>
      <c r="F17" s="5">
        <v>17.68</v>
      </c>
      <c r="G17" s="5">
        <v>29.1</v>
      </c>
      <c r="H17" s="5"/>
      <c r="I17" s="5"/>
      <c r="J17" s="5">
        <v>23.18</v>
      </c>
      <c r="K17" s="5"/>
      <c r="L17" s="5"/>
      <c r="M17" s="5"/>
      <c r="N17" s="5"/>
      <c r="O17" s="5"/>
      <c r="P17" s="5"/>
      <c r="Q17" s="52"/>
      <c r="R17" s="52"/>
      <c r="S17" s="5">
        <v>23.31</v>
      </c>
      <c r="T17" s="84">
        <f t="shared" si="8"/>
        <v>23.317500000000003</v>
      </c>
      <c r="U17" s="84">
        <f t="shared" si="9"/>
        <v>23.244999999999997</v>
      </c>
      <c r="V17" s="86">
        <f>C17-T17</f>
        <v>-7.6875000000000018</v>
      </c>
      <c r="W17" s="87">
        <f>C17-U17</f>
        <v>-7.6149999999999967</v>
      </c>
      <c r="X17" s="5"/>
      <c r="Y17" s="5">
        <v>22.5</v>
      </c>
      <c r="Z17" s="5">
        <v>37.15</v>
      </c>
      <c r="AA17" s="5"/>
      <c r="AB17" s="5"/>
      <c r="AC17" s="5">
        <v>28.25</v>
      </c>
      <c r="AD17" s="5"/>
      <c r="AE17" s="5"/>
      <c r="AF17" s="5"/>
      <c r="AG17" s="5"/>
      <c r="AH17" s="5"/>
      <c r="AI17" s="5">
        <v>25</v>
      </c>
      <c r="AJ17" s="52"/>
      <c r="AK17" s="5"/>
      <c r="AL17" s="5">
        <v>29.84</v>
      </c>
      <c r="AM17" s="87">
        <f t="shared" si="4"/>
        <v>28.548000000000002</v>
      </c>
      <c r="AN17" s="87">
        <f t="shared" si="5"/>
        <v>28.25</v>
      </c>
      <c r="AO17" s="87">
        <v>17.25</v>
      </c>
      <c r="AP17" s="87">
        <f t="shared" si="6"/>
        <v>-11.298000000000002</v>
      </c>
      <c r="AQ17" s="87">
        <f t="shared" si="7"/>
        <v>-11</v>
      </c>
    </row>
    <row r="18" spans="1:43" x14ac:dyDescent="0.25">
      <c r="A18" s="21" t="s">
        <v>30</v>
      </c>
      <c r="B18" s="21" t="s">
        <v>32</v>
      </c>
      <c r="C18" s="84"/>
      <c r="D18" s="84"/>
      <c r="E18" s="5"/>
      <c r="F18" s="5"/>
      <c r="G18" s="5"/>
      <c r="H18" s="5"/>
      <c r="I18" s="5"/>
      <c r="J18" s="5">
        <v>17.510000000000002</v>
      </c>
      <c r="K18" s="5">
        <v>19.97</v>
      </c>
      <c r="L18" s="5"/>
      <c r="M18" s="5"/>
      <c r="N18" s="5"/>
      <c r="O18" s="5"/>
      <c r="P18" s="5"/>
      <c r="Q18" s="52"/>
      <c r="R18" s="52"/>
      <c r="S18" s="5">
        <v>17.32</v>
      </c>
      <c r="T18" s="84">
        <f t="shared" si="8"/>
        <v>18.266666666666669</v>
      </c>
      <c r="U18" s="84">
        <f t="shared" si="9"/>
        <v>17.510000000000002</v>
      </c>
      <c r="V18" s="86"/>
      <c r="W18" s="87"/>
      <c r="X18" s="5"/>
      <c r="Y18" s="5"/>
      <c r="Z18" s="5"/>
      <c r="AA18" s="5"/>
      <c r="AB18" s="5"/>
      <c r="AC18" s="5">
        <v>21.59</v>
      </c>
      <c r="AD18" s="5">
        <v>25.85</v>
      </c>
      <c r="AE18" s="5"/>
      <c r="AF18" s="5"/>
      <c r="AG18" s="5"/>
      <c r="AH18" s="5"/>
      <c r="AI18" s="5"/>
      <c r="AJ18" s="52"/>
      <c r="AK18" s="5"/>
      <c r="AL18" s="5">
        <v>22.18</v>
      </c>
      <c r="AM18" s="87">
        <f t="shared" si="4"/>
        <v>23.206666666666667</v>
      </c>
      <c r="AN18" s="87">
        <f t="shared" si="5"/>
        <v>22.18</v>
      </c>
      <c r="AO18" s="87"/>
      <c r="AP18" s="87"/>
      <c r="AQ18" s="87"/>
    </row>
    <row r="19" spans="1:43" x14ac:dyDescent="0.25">
      <c r="A19" s="21" t="s">
        <v>27</v>
      </c>
      <c r="B19" s="21" t="s">
        <v>28</v>
      </c>
      <c r="C19" s="84"/>
      <c r="D19" s="84">
        <v>36.68</v>
      </c>
      <c r="E19" s="5"/>
      <c r="F19" s="5">
        <v>32.31</v>
      </c>
      <c r="G19" s="5">
        <v>37.29</v>
      </c>
      <c r="H19" s="5">
        <v>37.61</v>
      </c>
      <c r="I19" s="5"/>
      <c r="J19" s="5">
        <v>36.07</v>
      </c>
      <c r="K19" s="5">
        <v>30.74</v>
      </c>
      <c r="L19" s="5">
        <v>30.79</v>
      </c>
      <c r="M19" s="5"/>
      <c r="N19" s="5">
        <v>26.4</v>
      </c>
      <c r="O19" s="5"/>
      <c r="P19" s="5"/>
      <c r="Q19" s="52" t="s">
        <v>1</v>
      </c>
      <c r="R19" s="52"/>
      <c r="S19" s="5">
        <v>34.64</v>
      </c>
      <c r="T19" s="84">
        <f t="shared" si="8"/>
        <v>33.231250000000003</v>
      </c>
      <c r="U19" s="84">
        <f t="shared" si="9"/>
        <v>33.475000000000001</v>
      </c>
      <c r="V19" s="86"/>
      <c r="W19" s="87"/>
      <c r="X19" s="5">
        <v>153.85</v>
      </c>
      <c r="Y19" s="5">
        <v>41.12</v>
      </c>
      <c r="Z19" s="5">
        <v>47.61</v>
      </c>
      <c r="AA19" s="5">
        <v>49.34</v>
      </c>
      <c r="AB19" s="5">
        <v>48.02</v>
      </c>
      <c r="AC19" s="5">
        <v>47.16</v>
      </c>
      <c r="AD19" s="5">
        <v>39.76</v>
      </c>
      <c r="AE19" s="5">
        <v>37.700000000000003</v>
      </c>
      <c r="AF19" s="5"/>
      <c r="AG19" s="5">
        <v>32.25</v>
      </c>
      <c r="AH19" s="5"/>
      <c r="AI19" s="5">
        <v>60</v>
      </c>
      <c r="AJ19" s="52"/>
      <c r="AK19" s="5"/>
      <c r="AL19" s="5">
        <v>44.34</v>
      </c>
      <c r="AM19" s="87">
        <f t="shared" si="4"/>
        <v>54.65</v>
      </c>
      <c r="AN19" s="87">
        <f t="shared" si="5"/>
        <v>47.16</v>
      </c>
      <c r="AO19" s="87">
        <v>36.68</v>
      </c>
      <c r="AP19" s="87">
        <f>D19-AM19</f>
        <v>-17.97</v>
      </c>
      <c r="AQ19" s="87">
        <f>D19-AN19</f>
        <v>-10.479999999999997</v>
      </c>
    </row>
    <row r="20" spans="1:43" x14ac:dyDescent="0.25">
      <c r="A20" s="21" t="s">
        <v>27</v>
      </c>
      <c r="B20" s="21" t="s">
        <v>29</v>
      </c>
      <c r="C20" s="84"/>
      <c r="D20" s="84">
        <v>24.69</v>
      </c>
      <c r="E20" s="5"/>
      <c r="F20" s="5">
        <v>29.87</v>
      </c>
      <c r="G20" s="5">
        <v>37.29</v>
      </c>
      <c r="H20" s="5">
        <v>37.61</v>
      </c>
      <c r="I20" s="5"/>
      <c r="J20" s="5">
        <v>32.06</v>
      </c>
      <c r="K20" s="5">
        <v>30.74</v>
      </c>
      <c r="L20" s="5">
        <v>30.79</v>
      </c>
      <c r="M20" s="5"/>
      <c r="N20" s="5"/>
      <c r="O20" s="5"/>
      <c r="P20" s="5"/>
      <c r="Q20" s="52" t="s">
        <v>1</v>
      </c>
      <c r="R20" s="52"/>
      <c r="S20" s="5">
        <v>31.37</v>
      </c>
      <c r="T20" s="84">
        <f t="shared" si="8"/>
        <v>32.818571428571424</v>
      </c>
      <c r="U20" s="84">
        <f t="shared" si="9"/>
        <v>31.37</v>
      </c>
      <c r="V20" s="86"/>
      <c r="W20" s="87"/>
      <c r="X20" s="5"/>
      <c r="Y20" s="5">
        <v>38.04</v>
      </c>
      <c r="Z20" s="5">
        <v>47.61</v>
      </c>
      <c r="AA20" s="5">
        <v>49.34</v>
      </c>
      <c r="AB20" s="5">
        <v>38.99</v>
      </c>
      <c r="AC20" s="5">
        <v>39.06</v>
      </c>
      <c r="AD20" s="5">
        <v>39.76</v>
      </c>
      <c r="AE20" s="5">
        <v>56</v>
      </c>
      <c r="AF20" s="5"/>
      <c r="AG20" s="5"/>
      <c r="AH20" s="5">
        <v>32.06</v>
      </c>
      <c r="AI20" s="5"/>
      <c r="AJ20" s="52">
        <v>24.04</v>
      </c>
      <c r="AK20" s="5">
        <v>20</v>
      </c>
      <c r="AL20" s="5">
        <v>40.159999999999997</v>
      </c>
      <c r="AM20" s="87">
        <f t="shared" si="4"/>
        <v>38.641818181818188</v>
      </c>
      <c r="AN20" s="87">
        <f t="shared" si="5"/>
        <v>39.06</v>
      </c>
      <c r="AO20" s="87">
        <v>24.69</v>
      </c>
      <c r="AP20" s="87">
        <f>D20-AM20</f>
        <v>-13.951818181818187</v>
      </c>
      <c r="AQ20" s="87">
        <f>D20-AN20</f>
        <v>-14.370000000000001</v>
      </c>
    </row>
    <row r="21" spans="1:43" x14ac:dyDescent="0.25">
      <c r="A21" s="21" t="s">
        <v>33</v>
      </c>
      <c r="B21" s="21" t="s">
        <v>34</v>
      </c>
      <c r="C21" s="84"/>
      <c r="D21" s="84">
        <v>22.56</v>
      </c>
      <c r="E21" s="5"/>
      <c r="F21" s="5">
        <v>21.86</v>
      </c>
      <c r="G21" s="5">
        <v>29.1</v>
      </c>
      <c r="H21" s="5"/>
      <c r="I21" s="5"/>
      <c r="J21" s="5">
        <v>18.739999999999998</v>
      </c>
      <c r="K21" s="5"/>
      <c r="L21" s="5">
        <v>22.05</v>
      </c>
      <c r="M21" s="5"/>
      <c r="N21" s="5"/>
      <c r="O21" s="5"/>
      <c r="P21" s="5"/>
      <c r="Q21" s="52"/>
      <c r="R21" s="52"/>
      <c r="S21" s="5">
        <v>21.12</v>
      </c>
      <c r="T21" s="84">
        <f t="shared" si="8"/>
        <v>22.574000000000002</v>
      </c>
      <c r="U21" s="84">
        <f t="shared" si="9"/>
        <v>21.86</v>
      </c>
      <c r="V21" s="86"/>
      <c r="W21" s="87"/>
      <c r="X21" s="5"/>
      <c r="Y21" s="5">
        <v>27.82</v>
      </c>
      <c r="Z21" s="5">
        <v>37.15</v>
      </c>
      <c r="AA21" s="5">
        <v>29.73</v>
      </c>
      <c r="AB21" s="5">
        <v>22.79</v>
      </c>
      <c r="AC21" s="5">
        <v>23.12</v>
      </c>
      <c r="AD21" s="5"/>
      <c r="AE21" s="5">
        <v>27.13</v>
      </c>
      <c r="AF21" s="5"/>
      <c r="AG21" s="5"/>
      <c r="AH21" s="5"/>
      <c r="AI21" s="5"/>
      <c r="AJ21" s="52"/>
      <c r="AK21" s="5"/>
      <c r="AL21" s="5">
        <v>27.03</v>
      </c>
      <c r="AM21" s="87">
        <f t="shared" si="4"/>
        <v>27.824285714285715</v>
      </c>
      <c r="AN21" s="87">
        <f t="shared" si="5"/>
        <v>27.13</v>
      </c>
      <c r="AO21" s="87">
        <v>22.56</v>
      </c>
      <c r="AP21" s="87">
        <f>D21-AM21</f>
        <v>-5.264285714285716</v>
      </c>
      <c r="AQ21" s="87">
        <f>D21-AN21</f>
        <v>-4.57</v>
      </c>
    </row>
    <row r="22" spans="1:43" x14ac:dyDescent="0.25">
      <c r="A22" s="21" t="s">
        <v>39</v>
      </c>
      <c r="B22" s="21" t="s">
        <v>40</v>
      </c>
      <c r="C22" s="84">
        <v>18.559999999999999</v>
      </c>
      <c r="D22" s="84">
        <v>21.8</v>
      </c>
      <c r="E22" s="5"/>
      <c r="F22" s="5">
        <v>17.12</v>
      </c>
      <c r="G22" s="5"/>
      <c r="H22" s="5"/>
      <c r="I22" s="5">
        <v>22.08</v>
      </c>
      <c r="J22" s="5"/>
      <c r="K22" s="5">
        <v>15.31</v>
      </c>
      <c r="L22" s="5"/>
      <c r="M22" s="5">
        <v>16.64</v>
      </c>
      <c r="N22" s="5"/>
      <c r="O22" s="5"/>
      <c r="P22" s="5"/>
      <c r="Q22" s="52" t="s">
        <v>1</v>
      </c>
      <c r="R22" s="52"/>
      <c r="S22" s="5"/>
      <c r="T22" s="84">
        <f t="shared" si="8"/>
        <v>17.787500000000001</v>
      </c>
      <c r="U22" s="84">
        <f t="shared" si="9"/>
        <v>16.880000000000003</v>
      </c>
      <c r="V22" s="86">
        <f>C22-T22</f>
        <v>0.7724999999999973</v>
      </c>
      <c r="W22" s="87">
        <f>C22-U22</f>
        <v>1.6799999999999962</v>
      </c>
      <c r="X22" s="5"/>
      <c r="Y22" s="5">
        <v>19.260000000000002</v>
      </c>
      <c r="Z22" s="5"/>
      <c r="AA22" s="5"/>
      <c r="AB22" s="5">
        <v>27.6</v>
      </c>
      <c r="AC22" s="5">
        <v>28.94</v>
      </c>
      <c r="AD22" s="5">
        <v>23.25</v>
      </c>
      <c r="AE22" s="5"/>
      <c r="AF22" s="5">
        <v>18.72</v>
      </c>
      <c r="AG22" s="5"/>
      <c r="AH22" s="5"/>
      <c r="AI22" s="5"/>
      <c r="AJ22" s="52"/>
      <c r="AK22" s="5">
        <v>18.73</v>
      </c>
      <c r="AL22" s="5"/>
      <c r="AM22" s="87">
        <f t="shared" si="4"/>
        <v>22.75</v>
      </c>
      <c r="AN22" s="87">
        <f t="shared" si="5"/>
        <v>21.255000000000003</v>
      </c>
      <c r="AO22" s="87">
        <v>21.8</v>
      </c>
      <c r="AP22" s="87">
        <f>D22-AM22</f>
        <v>-0.94999999999999929</v>
      </c>
      <c r="AQ22" s="87">
        <f>D22-AN22</f>
        <v>0.54499999999999815</v>
      </c>
    </row>
    <row r="23" spans="1:43" x14ac:dyDescent="0.25">
      <c r="A23" s="21" t="s">
        <v>39</v>
      </c>
      <c r="B23" s="21" t="s">
        <v>41</v>
      </c>
      <c r="C23" s="84">
        <v>18.010000000000002</v>
      </c>
      <c r="D23" s="84">
        <v>21.16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2"/>
      <c r="R23" s="52"/>
      <c r="S23" s="5"/>
      <c r="T23" s="84"/>
      <c r="U23" s="84"/>
      <c r="V23" s="86"/>
      <c r="W23" s="87"/>
      <c r="X23" s="5"/>
      <c r="Y23" s="5">
        <v>16.07</v>
      </c>
      <c r="Z23" s="5"/>
      <c r="AA23" s="5"/>
      <c r="AB23" s="5"/>
      <c r="AC23" s="5"/>
      <c r="AD23" s="5"/>
      <c r="AE23" s="5"/>
      <c r="AF23" s="5"/>
      <c r="AG23" s="5"/>
      <c r="AH23" s="5">
        <v>28.01</v>
      </c>
      <c r="AI23" s="5"/>
      <c r="AJ23" s="52"/>
      <c r="AK23" s="5"/>
      <c r="AL23" s="5"/>
      <c r="AM23" s="87"/>
      <c r="AN23" s="87"/>
      <c r="AO23" s="87">
        <v>21.16</v>
      </c>
      <c r="AP23" s="87"/>
      <c r="AQ23" s="87"/>
    </row>
    <row r="24" spans="1:43" x14ac:dyDescent="0.25">
      <c r="A24" s="21" t="s">
        <v>35</v>
      </c>
      <c r="B24" s="21" t="s">
        <v>36</v>
      </c>
      <c r="C24" s="84"/>
      <c r="D24" s="84">
        <v>42.47</v>
      </c>
      <c r="E24" s="5"/>
      <c r="F24" s="82"/>
      <c r="G24" s="5"/>
      <c r="H24" s="5"/>
      <c r="I24" s="5"/>
      <c r="J24" s="5"/>
      <c r="K24" s="5">
        <v>39.82</v>
      </c>
      <c r="L24" s="5"/>
      <c r="M24" s="5"/>
      <c r="N24" s="5"/>
      <c r="O24" s="5"/>
      <c r="P24" s="5"/>
      <c r="Q24" s="52" t="s">
        <v>1</v>
      </c>
      <c r="R24" s="52"/>
      <c r="S24" s="5"/>
      <c r="T24" s="84"/>
      <c r="U24" s="84"/>
      <c r="V24" s="86"/>
      <c r="W24" s="87"/>
      <c r="X24" s="5">
        <v>40.869999999999997</v>
      </c>
      <c r="Y24" s="82"/>
      <c r="Z24" s="5"/>
      <c r="AA24" s="5"/>
      <c r="AB24" s="5">
        <v>37.4</v>
      </c>
      <c r="AC24" s="5">
        <v>57.08</v>
      </c>
      <c r="AD24" s="5">
        <v>51.52</v>
      </c>
      <c r="AE24" s="5">
        <v>39.42</v>
      </c>
      <c r="AF24" s="5">
        <v>30.14</v>
      </c>
      <c r="AG24" s="5"/>
      <c r="AH24" s="5"/>
      <c r="AI24" s="5">
        <v>39.72</v>
      </c>
      <c r="AJ24" s="52">
        <v>25</v>
      </c>
      <c r="AK24" s="5">
        <v>28.84</v>
      </c>
      <c r="AL24" s="5"/>
      <c r="AM24" s="87">
        <f>AVERAGE(X24:AL24)</f>
        <v>38.887777777777771</v>
      </c>
      <c r="AN24" s="87">
        <f>MEDIAN(X24:AL24)</f>
        <v>39.42</v>
      </c>
      <c r="AO24" s="87">
        <v>42.47</v>
      </c>
      <c r="AP24" s="87">
        <f>D24-AM24</f>
        <v>3.582222222222228</v>
      </c>
      <c r="AQ24" s="87">
        <f>D24-AN24</f>
        <v>3.0499999999999972</v>
      </c>
    </row>
    <row r="25" spans="1:43" x14ac:dyDescent="0.25">
      <c r="A25" s="21" t="s">
        <v>35</v>
      </c>
      <c r="B25" s="21" t="s">
        <v>37</v>
      </c>
      <c r="C25" s="84">
        <v>19.670000000000002</v>
      </c>
      <c r="D25" s="84">
        <v>23.1</v>
      </c>
      <c r="E25" s="5"/>
      <c r="F25" s="5">
        <v>22.7</v>
      </c>
      <c r="G25" s="5"/>
      <c r="H25" s="5"/>
      <c r="I25" s="5"/>
      <c r="J25" s="5"/>
      <c r="K25" s="5">
        <v>28.87</v>
      </c>
      <c r="L25" s="5"/>
      <c r="M25" s="5"/>
      <c r="N25" s="5"/>
      <c r="O25" s="5"/>
      <c r="P25" s="5"/>
      <c r="Q25" s="52"/>
      <c r="R25" s="52"/>
      <c r="S25" s="5"/>
      <c r="T25" s="84"/>
      <c r="U25" s="84"/>
      <c r="V25" s="86"/>
      <c r="W25" s="87"/>
      <c r="X25" s="5"/>
      <c r="Y25" s="5">
        <v>22.7</v>
      </c>
      <c r="Z25" s="5"/>
      <c r="AA25" s="5"/>
      <c r="AB25" s="5"/>
      <c r="AC25" s="5">
        <v>40.32</v>
      </c>
      <c r="AD25" s="5"/>
      <c r="AE25" s="5"/>
      <c r="AF25" s="5"/>
      <c r="AG25" s="5"/>
      <c r="AH25" s="5"/>
      <c r="AI25" s="5"/>
      <c r="AJ25" s="52"/>
      <c r="AK25" s="5"/>
      <c r="AL25" s="5"/>
      <c r="AM25" s="87"/>
      <c r="AN25" s="87"/>
      <c r="AO25" s="87">
        <v>23.1</v>
      </c>
      <c r="AP25" s="87"/>
      <c r="AQ25" s="87"/>
    </row>
    <row r="26" spans="1:43" x14ac:dyDescent="0.25">
      <c r="A26" s="21" t="s">
        <v>35</v>
      </c>
      <c r="B26" s="21" t="s">
        <v>38</v>
      </c>
      <c r="C26" s="84"/>
      <c r="D26" s="84">
        <v>21.08</v>
      </c>
      <c r="E26" s="5"/>
      <c r="F26" s="5">
        <v>18.329999999999998</v>
      </c>
      <c r="G26" s="5"/>
      <c r="H26" s="5">
        <v>22.48</v>
      </c>
      <c r="I26" s="5"/>
      <c r="J26" s="5"/>
      <c r="K26" s="5">
        <v>23.73</v>
      </c>
      <c r="L26" s="5"/>
      <c r="M26" s="5"/>
      <c r="N26" s="5"/>
      <c r="O26" s="5"/>
      <c r="P26" s="5"/>
      <c r="Q26" s="52"/>
      <c r="R26" s="52"/>
      <c r="S26" s="5"/>
      <c r="T26" s="84">
        <f>AVERAGE(E26:S26)</f>
        <v>21.513333333333335</v>
      </c>
      <c r="U26" s="84">
        <f>MEDIAN(E26:S26)</f>
        <v>22.48</v>
      </c>
      <c r="V26" s="86"/>
      <c r="W26" s="87"/>
      <c r="X26" s="5"/>
      <c r="Y26" s="5">
        <v>20.63</v>
      </c>
      <c r="Z26" s="5"/>
      <c r="AA26" s="5">
        <v>29.51</v>
      </c>
      <c r="AB26" s="5"/>
      <c r="AC26" s="5"/>
      <c r="AD26" s="5">
        <v>24.42</v>
      </c>
      <c r="AE26" s="5"/>
      <c r="AF26" s="5"/>
      <c r="AG26" s="5"/>
      <c r="AH26" s="5"/>
      <c r="AI26" s="5">
        <v>26.4</v>
      </c>
      <c r="AJ26" s="52"/>
      <c r="AK26" s="5"/>
      <c r="AL26" s="5"/>
      <c r="AM26" s="87">
        <f t="shared" ref="AM26:AM31" si="10">AVERAGE(X26:AL26)</f>
        <v>25.240000000000002</v>
      </c>
      <c r="AN26" s="87">
        <f t="shared" ref="AN26:AN31" si="11">MEDIAN(X26:AL26)</f>
        <v>25.41</v>
      </c>
      <c r="AO26" s="87">
        <v>21.08</v>
      </c>
      <c r="AP26" s="87">
        <f t="shared" ref="AP26:AP33" si="12">D26-AM26</f>
        <v>-4.1600000000000037</v>
      </c>
      <c r="AQ26" s="87">
        <f t="shared" ref="AQ26:AQ33" si="13">D26-AN26</f>
        <v>-4.3300000000000018</v>
      </c>
    </row>
    <row r="27" spans="1:43" x14ac:dyDescent="0.25">
      <c r="A27" s="21" t="s">
        <v>42</v>
      </c>
      <c r="B27" s="21" t="s">
        <v>43</v>
      </c>
      <c r="C27" s="84"/>
      <c r="D27" s="84">
        <v>32.159999999999997</v>
      </c>
      <c r="E27" s="5"/>
      <c r="F27" s="5"/>
      <c r="G27" s="5"/>
      <c r="H27" s="5">
        <v>34.19</v>
      </c>
      <c r="I27" s="5"/>
      <c r="J27" s="5">
        <v>24.36</v>
      </c>
      <c r="K27" s="5" t="s">
        <v>1</v>
      </c>
      <c r="L27" s="5">
        <v>30.79</v>
      </c>
      <c r="M27" s="5"/>
      <c r="N27" s="5"/>
      <c r="O27" s="5"/>
      <c r="P27" s="5"/>
      <c r="Q27" s="52"/>
      <c r="R27" s="52"/>
      <c r="S27" s="5"/>
      <c r="T27" s="84">
        <f>AVERAGE(E27:S27)</f>
        <v>29.78</v>
      </c>
      <c r="U27" s="84">
        <f>MEDIAN(E27:S27)</f>
        <v>30.79</v>
      </c>
      <c r="V27" s="86"/>
      <c r="W27" s="87"/>
      <c r="X27" s="5"/>
      <c r="Y27" s="5"/>
      <c r="Z27" s="5"/>
      <c r="AA27" s="5">
        <v>44.86</v>
      </c>
      <c r="AB27" s="5"/>
      <c r="AC27" s="5">
        <v>31.18</v>
      </c>
      <c r="AD27" s="5"/>
      <c r="AE27" s="5">
        <v>37.700000000000003</v>
      </c>
      <c r="AF27" s="5"/>
      <c r="AG27" s="5"/>
      <c r="AH27" s="5"/>
      <c r="AI27" s="5">
        <v>31.15</v>
      </c>
      <c r="AJ27" s="52"/>
      <c r="AK27" s="5"/>
      <c r="AL27" s="5"/>
      <c r="AM27" s="87">
        <f t="shared" si="10"/>
        <v>36.222499999999997</v>
      </c>
      <c r="AN27" s="87">
        <f t="shared" si="11"/>
        <v>34.44</v>
      </c>
      <c r="AO27" s="87">
        <v>32.159999999999997</v>
      </c>
      <c r="AP27" s="87">
        <f t="shared" si="12"/>
        <v>-4.0625</v>
      </c>
      <c r="AQ27" s="87">
        <f t="shared" si="13"/>
        <v>-2.2800000000000011</v>
      </c>
    </row>
    <row r="28" spans="1:43" x14ac:dyDescent="0.25">
      <c r="A28" s="21" t="s">
        <v>44</v>
      </c>
      <c r="B28" s="21" t="s">
        <v>45</v>
      </c>
      <c r="C28" s="84"/>
      <c r="D28" s="84">
        <v>30.69</v>
      </c>
      <c r="E28" s="5"/>
      <c r="F28" s="5">
        <v>24.11</v>
      </c>
      <c r="G28" s="5"/>
      <c r="H28" s="5">
        <v>34.19</v>
      </c>
      <c r="I28" s="5"/>
      <c r="J28" s="5">
        <v>35.78</v>
      </c>
      <c r="K28" s="5">
        <v>25.87</v>
      </c>
      <c r="L28" s="5">
        <v>30.79</v>
      </c>
      <c r="M28" s="5"/>
      <c r="N28" s="5">
        <v>28.77</v>
      </c>
      <c r="O28" s="5" t="s">
        <v>1</v>
      </c>
      <c r="P28" s="5"/>
      <c r="Q28" s="52" t="s">
        <v>1</v>
      </c>
      <c r="R28" s="52"/>
      <c r="S28" s="5">
        <v>31.37</v>
      </c>
      <c r="T28" s="84">
        <f>AVERAGE(E28:S28)</f>
        <v>30.125714285714288</v>
      </c>
      <c r="U28" s="84">
        <f>MEDIAN(E28:S28)</f>
        <v>30.79</v>
      </c>
      <c r="V28" s="86"/>
      <c r="W28" s="87"/>
      <c r="X28" s="5">
        <v>35.71</v>
      </c>
      <c r="Y28" s="5">
        <v>30.69</v>
      </c>
      <c r="Z28" s="5"/>
      <c r="AA28" s="5">
        <v>44.86</v>
      </c>
      <c r="AB28" s="5"/>
      <c r="AC28" s="5">
        <v>45.17</v>
      </c>
      <c r="AD28" s="5">
        <v>33.47</v>
      </c>
      <c r="AE28" s="5">
        <v>37.700000000000003</v>
      </c>
      <c r="AF28" s="5"/>
      <c r="AG28" s="5">
        <v>35.15</v>
      </c>
      <c r="AH28" s="5">
        <v>35.090000000000003</v>
      </c>
      <c r="AI28" s="5">
        <v>31.35</v>
      </c>
      <c r="AJ28" s="52">
        <v>20.56</v>
      </c>
      <c r="AK28" s="5"/>
      <c r="AL28" s="5">
        <v>40.159999999999997</v>
      </c>
      <c r="AM28" s="87">
        <f t="shared" si="10"/>
        <v>35.446363636363643</v>
      </c>
      <c r="AN28" s="87">
        <f t="shared" si="11"/>
        <v>35.15</v>
      </c>
      <c r="AO28" s="87">
        <v>30.69</v>
      </c>
      <c r="AP28" s="87">
        <f t="shared" si="12"/>
        <v>-4.7563636363636412</v>
      </c>
      <c r="AQ28" s="87">
        <f t="shared" si="13"/>
        <v>-4.4599999999999973</v>
      </c>
    </row>
    <row r="29" spans="1:43" x14ac:dyDescent="0.25">
      <c r="A29" s="21" t="s">
        <v>44</v>
      </c>
      <c r="B29" s="10" t="s">
        <v>47</v>
      </c>
      <c r="C29" s="84"/>
      <c r="D29" s="84">
        <v>24.4</v>
      </c>
      <c r="E29" s="5"/>
      <c r="F29" s="5">
        <v>17.68</v>
      </c>
      <c r="G29" s="5">
        <v>30.26</v>
      </c>
      <c r="H29" s="5">
        <v>25.85</v>
      </c>
      <c r="I29" s="5"/>
      <c r="J29" s="5"/>
      <c r="K29" s="5"/>
      <c r="L29" s="5">
        <v>23.8</v>
      </c>
      <c r="M29" s="5"/>
      <c r="N29" s="5"/>
      <c r="O29" s="5"/>
      <c r="P29" s="5"/>
      <c r="Q29" s="52"/>
      <c r="R29" s="52"/>
      <c r="S29" s="5"/>
      <c r="T29" s="84">
        <f>AVERAGE(E29:S29)</f>
        <v>24.397499999999997</v>
      </c>
      <c r="U29" s="84">
        <f>MEDIAN(E29:S29)</f>
        <v>24.825000000000003</v>
      </c>
      <c r="V29" s="86"/>
      <c r="W29" s="87"/>
      <c r="X29" s="5">
        <v>21.98</v>
      </c>
      <c r="Y29" s="5">
        <v>22.5</v>
      </c>
      <c r="Z29" s="5">
        <v>38.64</v>
      </c>
      <c r="AA29" s="5">
        <v>33.93</v>
      </c>
      <c r="AB29" s="5"/>
      <c r="AC29" s="5">
        <v>32.6</v>
      </c>
      <c r="AD29" s="5"/>
      <c r="AE29" s="5">
        <v>29.29</v>
      </c>
      <c r="AF29" s="5"/>
      <c r="AG29" s="5"/>
      <c r="AH29" s="5"/>
      <c r="AI29" s="5"/>
      <c r="AJ29" s="52"/>
      <c r="AK29" s="5">
        <v>23.5</v>
      </c>
      <c r="AL29" s="5"/>
      <c r="AM29" s="87">
        <f t="shared" si="10"/>
        <v>28.919999999999998</v>
      </c>
      <c r="AN29" s="87">
        <f t="shared" si="11"/>
        <v>29.29</v>
      </c>
      <c r="AO29" s="87">
        <v>24.4</v>
      </c>
      <c r="AP29" s="87">
        <f t="shared" si="12"/>
        <v>-4.5199999999999996</v>
      </c>
      <c r="AQ29" s="87">
        <f t="shared" si="13"/>
        <v>-4.8900000000000006</v>
      </c>
    </row>
    <row r="30" spans="1:43" x14ac:dyDescent="0.25">
      <c r="A30" s="21" t="s">
        <v>44</v>
      </c>
      <c r="B30" s="21" t="s">
        <v>50</v>
      </c>
      <c r="C30" s="84">
        <v>19.690000000000001</v>
      </c>
      <c r="D30" s="84">
        <v>21.74</v>
      </c>
      <c r="E30" s="5"/>
      <c r="F30" s="5">
        <v>17.68</v>
      </c>
      <c r="G30" s="5"/>
      <c r="H30" s="5">
        <v>22.48</v>
      </c>
      <c r="I30" s="5"/>
      <c r="J30" s="5"/>
      <c r="K30" s="5"/>
      <c r="L30" s="5"/>
      <c r="M30" s="5"/>
      <c r="N30" s="5"/>
      <c r="O30" s="5" t="s">
        <v>1</v>
      </c>
      <c r="P30" s="5"/>
      <c r="Q30" s="52"/>
      <c r="R30" s="52"/>
      <c r="S30" s="5"/>
      <c r="T30" s="84"/>
      <c r="U30" s="84"/>
      <c r="V30" s="86"/>
      <c r="W30" s="87"/>
      <c r="X30" s="5"/>
      <c r="Y30" s="5">
        <v>22.5</v>
      </c>
      <c r="Z30" s="5"/>
      <c r="AA30" s="5">
        <v>29.51</v>
      </c>
      <c r="AB30" s="5"/>
      <c r="AC30" s="5"/>
      <c r="AD30" s="5"/>
      <c r="AE30" s="5"/>
      <c r="AF30" s="5"/>
      <c r="AG30" s="5"/>
      <c r="AH30" s="5">
        <v>26.95</v>
      </c>
      <c r="AI30" s="5"/>
      <c r="AJ30" s="52"/>
      <c r="AK30" s="5"/>
      <c r="AL30" s="5"/>
      <c r="AM30" s="87">
        <f t="shared" si="10"/>
        <v>26.320000000000004</v>
      </c>
      <c r="AN30" s="87">
        <f t="shared" si="11"/>
        <v>26.95</v>
      </c>
      <c r="AO30" s="87">
        <v>21.74</v>
      </c>
      <c r="AP30" s="87">
        <f t="shared" si="12"/>
        <v>-4.5800000000000054</v>
      </c>
      <c r="AQ30" s="87">
        <f t="shared" si="13"/>
        <v>-5.2100000000000009</v>
      </c>
    </row>
    <row r="31" spans="1:43" x14ac:dyDescent="0.25">
      <c r="A31" s="21" t="s">
        <v>44</v>
      </c>
      <c r="B31" s="21" t="s">
        <v>49</v>
      </c>
      <c r="C31" s="84">
        <v>16.87</v>
      </c>
      <c r="D31" s="84">
        <v>18.64</v>
      </c>
      <c r="E31" s="5"/>
      <c r="F31" s="5">
        <v>15.54</v>
      </c>
      <c r="G31" s="5">
        <v>21.86</v>
      </c>
      <c r="H31" s="5">
        <v>17</v>
      </c>
      <c r="I31" s="5"/>
      <c r="J31" s="5"/>
      <c r="K31" s="5"/>
      <c r="L31" s="5">
        <v>18.809999999999999</v>
      </c>
      <c r="M31" s="5"/>
      <c r="N31" s="5"/>
      <c r="O31" s="5"/>
      <c r="P31" s="5">
        <v>15</v>
      </c>
      <c r="Q31" s="52"/>
      <c r="R31" s="52"/>
      <c r="S31" s="5">
        <v>17.32</v>
      </c>
      <c r="T31" s="84">
        <f>AVERAGE(E31:S31)</f>
        <v>17.588333333333335</v>
      </c>
      <c r="U31" s="84">
        <f>MEDIAN(E31:S31)</f>
        <v>17.16</v>
      </c>
      <c r="V31" s="86">
        <f>C31-T31</f>
        <v>-0.71833333333333371</v>
      </c>
      <c r="W31" s="87">
        <f>C31-U31</f>
        <v>-0.28999999999999915</v>
      </c>
      <c r="X31" s="5">
        <v>19.23</v>
      </c>
      <c r="Y31" s="5">
        <v>19.78</v>
      </c>
      <c r="Z31" s="5">
        <v>27.89</v>
      </c>
      <c r="AA31" s="5">
        <v>22.32</v>
      </c>
      <c r="AB31" s="5"/>
      <c r="AC31" s="5"/>
      <c r="AD31" s="5"/>
      <c r="AE31" s="5">
        <v>23.14</v>
      </c>
      <c r="AF31" s="5"/>
      <c r="AG31" s="5"/>
      <c r="AH31" s="5"/>
      <c r="AI31" s="5">
        <v>17</v>
      </c>
      <c r="AJ31" s="52"/>
      <c r="AK31" s="5">
        <v>16.25</v>
      </c>
      <c r="AL31" s="5">
        <v>22.18</v>
      </c>
      <c r="AM31" s="87">
        <f t="shared" si="10"/>
        <v>20.973750000000003</v>
      </c>
      <c r="AN31" s="87">
        <f t="shared" si="11"/>
        <v>20.98</v>
      </c>
      <c r="AO31" s="87">
        <v>18.64</v>
      </c>
      <c r="AP31" s="87">
        <f t="shared" si="12"/>
        <v>-2.333750000000002</v>
      </c>
      <c r="AQ31" s="87">
        <f t="shared" si="13"/>
        <v>-2.34</v>
      </c>
    </row>
    <row r="32" spans="1:43" x14ac:dyDescent="0.25">
      <c r="A32" s="21" t="s">
        <v>44</v>
      </c>
      <c r="B32" s="21" t="s">
        <v>51</v>
      </c>
      <c r="C32" s="84">
        <v>15.63</v>
      </c>
      <c r="D32" s="84">
        <v>17.25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2"/>
      <c r="R32" s="52"/>
      <c r="S32" s="5"/>
      <c r="T32" s="84"/>
      <c r="U32" s="84"/>
      <c r="V32" s="86"/>
      <c r="W32" s="87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>
        <v>19.600000000000001</v>
      </c>
      <c r="AI32" s="5"/>
      <c r="AJ32" s="52"/>
      <c r="AK32" s="5"/>
      <c r="AL32" s="5"/>
      <c r="AM32" s="87"/>
      <c r="AN32" s="87"/>
      <c r="AO32" s="87">
        <v>17.25</v>
      </c>
      <c r="AP32" s="87">
        <f t="shared" si="12"/>
        <v>17.25</v>
      </c>
      <c r="AQ32" s="87">
        <f t="shared" si="13"/>
        <v>17.25</v>
      </c>
    </row>
    <row r="33" spans="1:43" x14ac:dyDescent="0.25">
      <c r="A33" s="21" t="s">
        <v>44</v>
      </c>
      <c r="B33" s="21" t="s">
        <v>46</v>
      </c>
      <c r="C33" s="84">
        <v>14.47</v>
      </c>
      <c r="D33" s="84">
        <v>15.97</v>
      </c>
      <c r="E33" s="5"/>
      <c r="F33" s="5">
        <v>16</v>
      </c>
      <c r="G33" s="5">
        <v>24.06</v>
      </c>
      <c r="H33" s="5">
        <v>17</v>
      </c>
      <c r="I33" s="5"/>
      <c r="J33" s="5"/>
      <c r="K33" s="5">
        <v>15.01</v>
      </c>
      <c r="L33" s="5">
        <v>15.95</v>
      </c>
      <c r="M33" s="5"/>
      <c r="N33" s="5"/>
      <c r="O33" s="5"/>
      <c r="P33" s="5">
        <v>15</v>
      </c>
      <c r="Q33" s="52"/>
      <c r="R33" s="52"/>
      <c r="S33" s="5"/>
      <c r="T33" s="84">
        <f>AVERAGE(E33:S33)</f>
        <v>17.170000000000002</v>
      </c>
      <c r="U33" s="84">
        <f>MEDIAN(E33:S33)</f>
        <v>15.975</v>
      </c>
      <c r="V33" s="86">
        <f>C33-T33</f>
        <v>-2.7000000000000011</v>
      </c>
      <c r="W33" s="87">
        <f>C33-U33</f>
        <v>-1.504999999999999</v>
      </c>
      <c r="X33" s="5"/>
      <c r="Y33" s="5">
        <v>20.37</v>
      </c>
      <c r="Z33" s="5">
        <v>30.7</v>
      </c>
      <c r="AA33" s="5">
        <v>22.32</v>
      </c>
      <c r="AB33" s="5"/>
      <c r="AC33" s="5"/>
      <c r="AD33" s="5">
        <v>19.43</v>
      </c>
      <c r="AE33" s="5">
        <v>19.63</v>
      </c>
      <c r="AF33" s="5"/>
      <c r="AG33" s="5"/>
      <c r="AH33" s="5"/>
      <c r="AI33" s="5">
        <v>17</v>
      </c>
      <c r="AJ33" s="52"/>
      <c r="AK33" s="5"/>
      <c r="AL33" s="5"/>
      <c r="AM33" s="87">
        <f>AVERAGE(X33:AL33)</f>
        <v>21.574999999999999</v>
      </c>
      <c r="AN33" s="87">
        <f>MEDIAN(X33:AL33)</f>
        <v>20</v>
      </c>
      <c r="AO33" s="87">
        <v>15.97</v>
      </c>
      <c r="AP33" s="87">
        <f t="shared" si="12"/>
        <v>-5.6049999999999986</v>
      </c>
      <c r="AQ33" s="87">
        <f t="shared" si="13"/>
        <v>-4.0299999999999994</v>
      </c>
    </row>
    <row r="34" spans="1:43" x14ac:dyDescent="0.25">
      <c r="A34" s="21" t="s">
        <v>44</v>
      </c>
      <c r="B34" s="21" t="s">
        <v>48</v>
      </c>
      <c r="C34" s="84">
        <v>12.4</v>
      </c>
      <c r="D34" s="84">
        <v>13.69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2"/>
      <c r="R34" s="52"/>
      <c r="S34" s="5"/>
      <c r="T34" s="84"/>
      <c r="U34" s="84"/>
      <c r="V34" s="86"/>
      <c r="W34" s="87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2"/>
      <c r="AK34" s="5"/>
      <c r="AL34" s="5"/>
      <c r="AM34" s="87"/>
      <c r="AN34" s="87"/>
      <c r="AO34" s="87">
        <v>13.69</v>
      </c>
      <c r="AP34" s="87"/>
      <c r="AQ34" s="87"/>
    </row>
    <row r="35" spans="1:43" x14ac:dyDescent="0.25">
      <c r="A35" s="21" t="s">
        <v>52</v>
      </c>
      <c r="B35" s="21" t="s">
        <v>53</v>
      </c>
      <c r="C35" s="84"/>
      <c r="D35" s="84">
        <v>33.67</v>
      </c>
      <c r="E35" s="5"/>
      <c r="F35" s="5"/>
      <c r="G35" s="5">
        <v>39.159999999999997</v>
      </c>
      <c r="H35" s="5"/>
      <c r="I35" s="5"/>
      <c r="J35" s="5">
        <v>35.200000000000003</v>
      </c>
      <c r="K35" s="5"/>
      <c r="L35" s="5"/>
      <c r="M35" s="5"/>
      <c r="N35" s="5"/>
      <c r="O35" s="5"/>
      <c r="P35" s="5"/>
      <c r="Q35" s="52"/>
      <c r="R35" s="52"/>
      <c r="S35" s="5">
        <v>31.37</v>
      </c>
      <c r="T35" s="84"/>
      <c r="U35" s="84"/>
      <c r="V35" s="86"/>
      <c r="W35" s="87"/>
      <c r="X35" s="5"/>
      <c r="Y35" s="5"/>
      <c r="Z35" s="5">
        <v>49.99</v>
      </c>
      <c r="AA35" s="5"/>
      <c r="AB35" s="5">
        <v>30.63</v>
      </c>
      <c r="AC35" s="5">
        <v>45.01</v>
      </c>
      <c r="AD35" s="5"/>
      <c r="AE35" s="5"/>
      <c r="AF35" s="5"/>
      <c r="AG35" s="5"/>
      <c r="AH35" s="5"/>
      <c r="AI35" s="5"/>
      <c r="AJ35" s="52"/>
      <c r="AK35" s="5"/>
      <c r="AL35" s="5">
        <v>40.159999999999997</v>
      </c>
      <c r="AM35" s="87">
        <f>AVERAGE(X35:AL35)</f>
        <v>41.447499999999998</v>
      </c>
      <c r="AN35" s="87">
        <f>MEDIAN(X35:AL35)</f>
        <v>42.584999999999994</v>
      </c>
      <c r="AO35" s="87">
        <v>33.67</v>
      </c>
      <c r="AP35" s="87">
        <f>D35-AM35</f>
        <v>-7.7774999999999963</v>
      </c>
      <c r="AQ35" s="87">
        <f>D35-AN35</f>
        <v>-8.914999999999992</v>
      </c>
    </row>
    <row r="36" spans="1:43" x14ac:dyDescent="0.25">
      <c r="A36" s="21" t="s">
        <v>52</v>
      </c>
      <c r="B36" s="21" t="s">
        <v>55</v>
      </c>
      <c r="C36" s="84"/>
      <c r="D36" s="84">
        <v>25.19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2"/>
      <c r="R36" s="52"/>
      <c r="S36" s="5"/>
      <c r="T36" s="84"/>
      <c r="U36" s="84"/>
      <c r="V36" s="86"/>
      <c r="W36" s="87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2"/>
      <c r="AK36" s="5"/>
      <c r="AL36" s="5"/>
      <c r="AM36" s="87"/>
      <c r="AN36" s="87"/>
      <c r="AO36" s="87">
        <v>25.19</v>
      </c>
      <c r="AP36" s="87"/>
      <c r="AQ36" s="87"/>
    </row>
    <row r="37" spans="1:43" x14ac:dyDescent="0.25">
      <c r="A37" s="21" t="s">
        <v>52</v>
      </c>
      <c r="B37" s="21" t="s">
        <v>54</v>
      </c>
      <c r="C37" s="84"/>
      <c r="D37" s="84">
        <v>23.97</v>
      </c>
      <c r="E37" s="5"/>
      <c r="F37" s="5"/>
      <c r="G37" s="5"/>
      <c r="H37" s="5"/>
      <c r="I37" s="5"/>
      <c r="J37" s="5"/>
      <c r="K37" s="5"/>
      <c r="L37" s="5">
        <v>22.05</v>
      </c>
      <c r="M37" s="5"/>
      <c r="N37" s="5"/>
      <c r="O37" s="5"/>
      <c r="P37" s="5"/>
      <c r="Q37" s="52"/>
      <c r="R37" s="52"/>
      <c r="S37" s="5"/>
      <c r="T37" s="84"/>
      <c r="U37" s="84"/>
      <c r="V37" s="86"/>
      <c r="W37" s="87"/>
      <c r="X37" s="5"/>
      <c r="Y37" s="5"/>
      <c r="Z37" s="5"/>
      <c r="AA37" s="5"/>
      <c r="AB37" s="5"/>
      <c r="AC37" s="5"/>
      <c r="AD37" s="5"/>
      <c r="AE37" s="5">
        <v>24.9</v>
      </c>
      <c r="AF37" s="5"/>
      <c r="AG37" s="5"/>
      <c r="AH37" s="5"/>
      <c r="AI37" s="5"/>
      <c r="AJ37" s="52"/>
      <c r="AK37" s="5"/>
      <c r="AL37" s="5"/>
      <c r="AM37" s="87"/>
      <c r="AN37" s="87"/>
      <c r="AO37" s="87">
        <v>23.97</v>
      </c>
      <c r="AP37" s="87"/>
      <c r="AQ37" s="87"/>
    </row>
    <row r="38" spans="1:43" x14ac:dyDescent="0.25">
      <c r="A38" s="21" t="s">
        <v>56</v>
      </c>
      <c r="B38" s="21" t="s">
        <v>57</v>
      </c>
      <c r="C38" s="84"/>
      <c r="D38" s="84">
        <v>50.38</v>
      </c>
      <c r="E38" s="5"/>
      <c r="F38" s="5"/>
      <c r="G38" s="5"/>
      <c r="H38" s="5"/>
      <c r="I38" s="5"/>
      <c r="J38" s="5"/>
      <c r="K38" s="5">
        <v>39.82</v>
      </c>
      <c r="L38" s="5"/>
      <c r="M38" s="5"/>
      <c r="N38" s="5">
        <v>34.979999999999997</v>
      </c>
      <c r="O38" s="5"/>
      <c r="P38" s="5"/>
      <c r="Q38" s="52"/>
      <c r="R38" s="52"/>
      <c r="S38" s="5"/>
      <c r="T38" s="84"/>
      <c r="U38" s="84"/>
      <c r="V38" s="86"/>
      <c r="W38" s="87"/>
      <c r="X38" s="5">
        <v>74.52</v>
      </c>
      <c r="Y38" s="5">
        <v>45.19</v>
      </c>
      <c r="Z38" s="5"/>
      <c r="AA38" s="5"/>
      <c r="AB38" s="5">
        <v>37.99</v>
      </c>
      <c r="AC38" s="5">
        <v>78.2</v>
      </c>
      <c r="AD38" s="5">
        <v>51.52</v>
      </c>
      <c r="AE38" s="5">
        <v>47.28</v>
      </c>
      <c r="AF38" s="5">
        <v>30.24</v>
      </c>
      <c r="AG38" s="5">
        <v>42.73</v>
      </c>
      <c r="AH38" s="5">
        <v>39.93</v>
      </c>
      <c r="AI38" s="5">
        <v>49.52</v>
      </c>
      <c r="AJ38" s="52">
        <v>20.99</v>
      </c>
      <c r="AK38" s="5"/>
      <c r="AL38" s="5"/>
      <c r="AM38" s="87">
        <f t="shared" ref="AM38:AM49" si="14">AVERAGE(X38:AL38)</f>
        <v>47.100909090909084</v>
      </c>
      <c r="AN38" s="87">
        <f t="shared" ref="AN38:AN49" si="15">MEDIAN(X38:AL38)</f>
        <v>45.19</v>
      </c>
      <c r="AO38" s="87">
        <v>50.38</v>
      </c>
      <c r="AP38" s="87">
        <f t="shared" ref="AP38:AP49" si="16">D38-AM38</f>
        <v>3.2790909090909182</v>
      </c>
      <c r="AQ38" s="87">
        <f t="shared" ref="AQ38:AQ49" si="17">D38-AN38</f>
        <v>5.1900000000000048</v>
      </c>
    </row>
    <row r="39" spans="1:43" x14ac:dyDescent="0.25">
      <c r="A39" s="21" t="s">
        <v>56</v>
      </c>
      <c r="B39" s="21" t="s">
        <v>59</v>
      </c>
      <c r="C39" s="84"/>
      <c r="D39" s="84">
        <v>41.57</v>
      </c>
      <c r="E39" s="5"/>
      <c r="F39" s="5"/>
      <c r="G39" s="5">
        <v>41</v>
      </c>
      <c r="H39" s="5"/>
      <c r="I39" s="5"/>
      <c r="J39" s="5"/>
      <c r="K39" s="5"/>
      <c r="L39" s="5">
        <v>38.979999999999997</v>
      </c>
      <c r="M39" s="5"/>
      <c r="N39" s="5"/>
      <c r="O39" s="5"/>
      <c r="P39" s="5"/>
      <c r="Q39" s="52"/>
      <c r="R39" s="52"/>
      <c r="S39" s="5"/>
      <c r="T39" s="84"/>
      <c r="U39" s="84"/>
      <c r="V39" s="86"/>
      <c r="W39" s="87"/>
      <c r="X39" s="5"/>
      <c r="Y39" s="5"/>
      <c r="Z39" s="5">
        <v>47.59</v>
      </c>
      <c r="AA39" s="5"/>
      <c r="AB39" s="5"/>
      <c r="AC39" s="5">
        <v>53.44</v>
      </c>
      <c r="AD39" s="5"/>
      <c r="AE39" s="5">
        <v>43.25</v>
      </c>
      <c r="AF39" s="5"/>
      <c r="AG39" s="5"/>
      <c r="AH39" s="5"/>
      <c r="AI39" s="5"/>
      <c r="AJ39" s="52"/>
      <c r="AK39" s="5"/>
      <c r="AL39" s="5"/>
      <c r="AM39" s="87">
        <f t="shared" si="14"/>
        <v>48.093333333333334</v>
      </c>
      <c r="AN39" s="87">
        <f t="shared" si="15"/>
        <v>47.59</v>
      </c>
      <c r="AO39" s="87">
        <v>41.57</v>
      </c>
      <c r="AP39" s="87">
        <f t="shared" si="16"/>
        <v>-6.5233333333333334</v>
      </c>
      <c r="AQ39" s="87">
        <f t="shared" si="17"/>
        <v>-6.0200000000000031</v>
      </c>
    </row>
    <row r="40" spans="1:43" x14ac:dyDescent="0.25">
      <c r="A40" s="21" t="s">
        <v>56</v>
      </c>
      <c r="B40" s="21" t="s">
        <v>58</v>
      </c>
      <c r="C40" s="84"/>
      <c r="D40" s="84">
        <v>35.93</v>
      </c>
      <c r="E40" s="5"/>
      <c r="F40" s="5"/>
      <c r="G40" s="5"/>
      <c r="H40" s="5"/>
      <c r="I40" s="5"/>
      <c r="J40" s="5"/>
      <c r="K40" s="5">
        <v>34.21</v>
      </c>
      <c r="L40" s="5">
        <v>33.28</v>
      </c>
      <c r="M40" s="5"/>
      <c r="N40" s="5">
        <v>26.4</v>
      </c>
      <c r="O40" s="5">
        <v>25.23</v>
      </c>
      <c r="P40" s="5"/>
      <c r="Q40" s="52"/>
      <c r="R40" s="52"/>
      <c r="S40" s="5"/>
      <c r="T40" s="84"/>
      <c r="U40" s="84"/>
      <c r="V40" s="86"/>
      <c r="W40" s="87"/>
      <c r="X40" s="5"/>
      <c r="Y40" s="5"/>
      <c r="Z40" s="5"/>
      <c r="AA40" s="5"/>
      <c r="AB40" s="5">
        <v>29.81</v>
      </c>
      <c r="AC40" s="5">
        <v>44.39</v>
      </c>
      <c r="AD40" s="5"/>
      <c r="AE40" s="5">
        <v>37.4</v>
      </c>
      <c r="AF40" s="5">
        <v>22.87</v>
      </c>
      <c r="AG40" s="5">
        <v>32.25</v>
      </c>
      <c r="AH40" s="5">
        <v>32.56</v>
      </c>
      <c r="AI40" s="5">
        <v>34.43</v>
      </c>
      <c r="AJ40" s="52">
        <v>19.27</v>
      </c>
      <c r="AK40" s="5"/>
      <c r="AL40" s="5"/>
      <c r="AM40" s="87">
        <f t="shared" si="14"/>
        <v>31.622500000000002</v>
      </c>
      <c r="AN40" s="87">
        <f t="shared" si="15"/>
        <v>32.405000000000001</v>
      </c>
      <c r="AO40" s="87">
        <v>35.93</v>
      </c>
      <c r="AP40" s="87">
        <f t="shared" si="16"/>
        <v>4.3074999999999974</v>
      </c>
      <c r="AQ40" s="87">
        <f t="shared" si="17"/>
        <v>3.5249999999999986</v>
      </c>
    </row>
    <row r="41" spans="1:43" x14ac:dyDescent="0.25">
      <c r="A41" s="21" t="s">
        <v>56</v>
      </c>
      <c r="B41" s="21" t="s">
        <v>60</v>
      </c>
      <c r="C41" s="84"/>
      <c r="D41" s="84">
        <v>28.75</v>
      </c>
      <c r="E41" s="5"/>
      <c r="F41" s="5"/>
      <c r="G41" s="5"/>
      <c r="H41" s="5"/>
      <c r="I41" s="5">
        <v>22.44</v>
      </c>
      <c r="J41" s="5"/>
      <c r="K41" s="5">
        <v>26.86</v>
      </c>
      <c r="L41" s="5">
        <v>24.59</v>
      </c>
      <c r="M41" s="5"/>
      <c r="N41" s="5">
        <v>22.22</v>
      </c>
      <c r="O41" s="5">
        <v>22.94</v>
      </c>
      <c r="P41" s="5">
        <v>25.82</v>
      </c>
      <c r="Q41" s="52"/>
      <c r="R41" s="52"/>
      <c r="S41" s="5"/>
      <c r="T41" s="84">
        <f>AVERAGE(E41:S41)</f>
        <v>24.145</v>
      </c>
      <c r="U41" s="84">
        <f>MEDIAN(E41:S41)</f>
        <v>23.765000000000001</v>
      </c>
      <c r="V41" s="86"/>
      <c r="W41" s="87"/>
      <c r="X41" s="5"/>
      <c r="Y41" s="5"/>
      <c r="Z41" s="5"/>
      <c r="AA41" s="5"/>
      <c r="AB41" s="5">
        <v>29.03</v>
      </c>
      <c r="AC41" s="5">
        <v>34.24</v>
      </c>
      <c r="AD41" s="5">
        <v>28.46</v>
      </c>
      <c r="AE41" s="5">
        <v>32.35</v>
      </c>
      <c r="AF41" s="5">
        <v>25.02</v>
      </c>
      <c r="AG41" s="5">
        <v>27.15</v>
      </c>
      <c r="AH41" s="5">
        <v>29.6</v>
      </c>
      <c r="AI41" s="5">
        <v>29.94</v>
      </c>
      <c r="AJ41" s="52">
        <v>17.71</v>
      </c>
      <c r="AK41" s="5"/>
      <c r="AL41" s="5"/>
      <c r="AM41" s="87">
        <f t="shared" si="14"/>
        <v>28.166666666666671</v>
      </c>
      <c r="AN41" s="87">
        <f t="shared" si="15"/>
        <v>29.03</v>
      </c>
      <c r="AO41" s="87">
        <v>28.75</v>
      </c>
      <c r="AP41" s="87">
        <f t="shared" si="16"/>
        <v>0.5833333333333286</v>
      </c>
      <c r="AQ41" s="87">
        <f t="shared" si="17"/>
        <v>-0.28000000000000114</v>
      </c>
    </row>
    <row r="42" spans="1:43" x14ac:dyDescent="0.25">
      <c r="A42" s="21" t="s">
        <v>56</v>
      </c>
      <c r="B42" s="21" t="s">
        <v>16</v>
      </c>
      <c r="C42" s="84"/>
      <c r="D42" s="84">
        <v>19.559999999999999</v>
      </c>
      <c r="E42" s="5"/>
      <c r="F42" s="5">
        <v>21.91</v>
      </c>
      <c r="G42" s="5">
        <v>30.26</v>
      </c>
      <c r="H42" s="5"/>
      <c r="I42" s="5"/>
      <c r="J42" s="5"/>
      <c r="K42" s="5">
        <v>16.809999999999999</v>
      </c>
      <c r="L42" s="5"/>
      <c r="M42" s="5"/>
      <c r="N42" s="5">
        <v>18.7</v>
      </c>
      <c r="O42" s="5" t="s">
        <v>1</v>
      </c>
      <c r="P42" s="5"/>
      <c r="Q42" s="52"/>
      <c r="R42" s="52"/>
      <c r="S42" s="5"/>
      <c r="T42" s="84">
        <f>AVERAGE(E42:S42)</f>
        <v>21.92</v>
      </c>
      <c r="U42" s="84">
        <f>MEDIAN(E42:S42)</f>
        <v>20.305</v>
      </c>
      <c r="V42" s="86"/>
      <c r="W42" s="87"/>
      <c r="X42" s="5"/>
      <c r="Y42" s="5">
        <v>27.77</v>
      </c>
      <c r="Z42" s="5">
        <v>38.64</v>
      </c>
      <c r="AA42" s="5"/>
      <c r="AB42" s="5">
        <v>29.81</v>
      </c>
      <c r="AC42" s="5"/>
      <c r="AD42" s="5">
        <v>21.75</v>
      </c>
      <c r="AE42" s="5"/>
      <c r="AF42" s="5"/>
      <c r="AG42" s="5">
        <v>22.85</v>
      </c>
      <c r="AH42" s="5">
        <v>20.61</v>
      </c>
      <c r="AI42" s="5"/>
      <c r="AJ42" s="52"/>
      <c r="AK42" s="5"/>
      <c r="AL42" s="5"/>
      <c r="AM42" s="87">
        <f t="shared" si="14"/>
        <v>26.905000000000001</v>
      </c>
      <c r="AN42" s="87">
        <f t="shared" si="15"/>
        <v>25.310000000000002</v>
      </c>
      <c r="AO42" s="87">
        <v>19.559999999999999</v>
      </c>
      <c r="AP42" s="87">
        <f t="shared" si="16"/>
        <v>-7.3450000000000024</v>
      </c>
      <c r="AQ42" s="87">
        <f t="shared" si="17"/>
        <v>-5.7500000000000036</v>
      </c>
    </row>
    <row r="43" spans="1:43" x14ac:dyDescent="0.25">
      <c r="A43" s="22" t="s">
        <v>71</v>
      </c>
      <c r="B43" s="22" t="s">
        <v>73</v>
      </c>
      <c r="C43" s="84"/>
      <c r="D43" s="84">
        <v>37.909999999999997</v>
      </c>
      <c r="E43" s="15"/>
      <c r="F43" s="5">
        <v>28.23</v>
      </c>
      <c r="G43" s="5"/>
      <c r="H43" s="5">
        <v>34.19</v>
      </c>
      <c r="I43" s="5"/>
      <c r="J43" s="5"/>
      <c r="K43" s="15"/>
      <c r="L43" s="5">
        <v>39.130000000000003</v>
      </c>
      <c r="M43" s="5"/>
      <c r="N43" s="5">
        <v>30.21</v>
      </c>
      <c r="O43" s="15"/>
      <c r="P43" s="5"/>
      <c r="Q43" s="52"/>
      <c r="R43" s="52"/>
      <c r="S43" s="15"/>
      <c r="T43" s="84"/>
      <c r="U43" s="84"/>
      <c r="V43" s="86"/>
      <c r="W43" s="87"/>
      <c r="X43" s="15"/>
      <c r="Y43" s="5">
        <v>34.72</v>
      </c>
      <c r="Z43" s="5"/>
      <c r="AA43" s="5">
        <v>44.86</v>
      </c>
      <c r="AB43" s="5">
        <v>39.479999999999997</v>
      </c>
      <c r="AC43" s="5">
        <v>43.69</v>
      </c>
      <c r="AD43" s="15"/>
      <c r="AE43" s="5">
        <v>48.16</v>
      </c>
      <c r="AF43" s="5"/>
      <c r="AG43" s="5">
        <v>36.909999999999997</v>
      </c>
      <c r="AH43" s="15"/>
      <c r="AI43" s="15"/>
      <c r="AJ43" s="52"/>
      <c r="AK43" s="5"/>
      <c r="AL43" s="15"/>
      <c r="AM43" s="87">
        <f t="shared" si="14"/>
        <v>41.303333333333335</v>
      </c>
      <c r="AN43" s="87">
        <f t="shared" si="15"/>
        <v>41.584999999999994</v>
      </c>
      <c r="AO43" s="87">
        <v>37.909999999999997</v>
      </c>
      <c r="AP43" s="87">
        <f t="shared" si="16"/>
        <v>-3.393333333333338</v>
      </c>
      <c r="AQ43" s="87">
        <f t="shared" si="17"/>
        <v>-3.6749999999999972</v>
      </c>
    </row>
    <row r="44" spans="1:43" x14ac:dyDescent="0.25">
      <c r="A44" s="22" t="s">
        <v>71</v>
      </c>
      <c r="B44" s="22" t="s">
        <v>72</v>
      </c>
      <c r="C44" s="84"/>
      <c r="D44" s="84">
        <v>33.56</v>
      </c>
      <c r="E44" s="15"/>
      <c r="F44" s="5">
        <v>25.49</v>
      </c>
      <c r="G44" s="5"/>
      <c r="H44" s="5"/>
      <c r="I44" s="5"/>
      <c r="J44" s="5"/>
      <c r="K44" s="15"/>
      <c r="L44" s="5"/>
      <c r="M44" s="5"/>
      <c r="N44" s="5"/>
      <c r="O44" s="15"/>
      <c r="P44" s="5"/>
      <c r="Q44" s="52"/>
      <c r="R44" s="52"/>
      <c r="S44" s="15"/>
      <c r="T44" s="84"/>
      <c r="U44" s="84"/>
      <c r="V44" s="86"/>
      <c r="W44" s="87"/>
      <c r="X44" s="15"/>
      <c r="Y44" s="5">
        <v>31.34</v>
      </c>
      <c r="Z44" s="5"/>
      <c r="AA44" s="5"/>
      <c r="AB44" s="5">
        <v>28.97</v>
      </c>
      <c r="AC44" s="5">
        <v>37.619999999999997</v>
      </c>
      <c r="AD44" s="15"/>
      <c r="AE44" s="5"/>
      <c r="AF44" s="5"/>
      <c r="AG44" s="5"/>
      <c r="AH44" s="15"/>
      <c r="AI44" s="15"/>
      <c r="AJ44" s="52"/>
      <c r="AK44" s="5"/>
      <c r="AL44" s="15"/>
      <c r="AM44" s="87">
        <f t="shared" si="14"/>
        <v>32.643333333333338</v>
      </c>
      <c r="AN44" s="87">
        <f t="shared" si="15"/>
        <v>31.34</v>
      </c>
      <c r="AO44" s="87">
        <v>33.56</v>
      </c>
      <c r="AP44" s="87">
        <f t="shared" si="16"/>
        <v>0.9166666666666643</v>
      </c>
      <c r="AQ44" s="87">
        <f t="shared" si="17"/>
        <v>2.2200000000000024</v>
      </c>
    </row>
    <row r="45" spans="1:43" x14ac:dyDescent="0.25">
      <c r="A45" s="22" t="s">
        <v>71</v>
      </c>
      <c r="B45" s="22" t="s">
        <v>74</v>
      </c>
      <c r="C45" s="84">
        <v>20.96</v>
      </c>
      <c r="D45" s="84">
        <v>23.53</v>
      </c>
      <c r="E45" s="3"/>
      <c r="F45" s="5"/>
      <c r="G45" s="4">
        <v>31.48</v>
      </c>
      <c r="H45" s="4">
        <v>25.85</v>
      </c>
      <c r="I45" s="5"/>
      <c r="J45" s="5">
        <v>22.76</v>
      </c>
      <c r="K45" s="3"/>
      <c r="L45" s="5">
        <v>18.440000000000001</v>
      </c>
      <c r="M45" s="4"/>
      <c r="N45" s="4"/>
      <c r="O45" s="3"/>
      <c r="P45" s="4"/>
      <c r="Q45" s="4"/>
      <c r="R45" s="4"/>
      <c r="S45" s="3"/>
      <c r="T45" s="84">
        <f>AVERAGE(E45:S45)</f>
        <v>24.6325</v>
      </c>
      <c r="U45" s="84">
        <f>MEDIAN(E45:S45)</f>
        <v>24.305</v>
      </c>
      <c r="V45" s="86">
        <f>C45-T45</f>
        <v>-3.6724999999999994</v>
      </c>
      <c r="W45" s="87">
        <f>C45-U45</f>
        <v>-3.3449999999999989</v>
      </c>
      <c r="X45" s="3"/>
      <c r="Y45" s="5"/>
      <c r="Z45" s="4">
        <v>40.19</v>
      </c>
      <c r="AA45" s="4">
        <v>33.93</v>
      </c>
      <c r="AB45" s="5">
        <v>24.7</v>
      </c>
      <c r="AC45" s="5">
        <v>23.97</v>
      </c>
      <c r="AD45" s="3"/>
      <c r="AE45" s="5">
        <v>23.15</v>
      </c>
      <c r="AF45" s="4"/>
      <c r="AG45" s="4"/>
      <c r="AH45" s="3"/>
      <c r="AI45" s="3"/>
      <c r="AJ45" s="4"/>
      <c r="AK45" s="4"/>
      <c r="AL45" s="3"/>
      <c r="AM45" s="87">
        <f t="shared" si="14"/>
        <v>29.187999999999999</v>
      </c>
      <c r="AN45" s="87">
        <f t="shared" si="15"/>
        <v>24.7</v>
      </c>
      <c r="AO45" s="87">
        <v>23.53</v>
      </c>
      <c r="AP45" s="87">
        <f t="shared" si="16"/>
        <v>-5.6579999999999977</v>
      </c>
      <c r="AQ45" s="87">
        <f t="shared" si="17"/>
        <v>-1.1699999999999982</v>
      </c>
    </row>
    <row r="46" spans="1:43" x14ac:dyDescent="0.25">
      <c r="A46" s="21" t="s">
        <v>71</v>
      </c>
      <c r="B46" s="21" t="s">
        <v>75</v>
      </c>
      <c r="C46" s="84">
        <v>18.03</v>
      </c>
      <c r="D46" s="84">
        <v>20.3</v>
      </c>
      <c r="E46" s="3"/>
      <c r="F46" s="5">
        <v>20.79</v>
      </c>
      <c r="G46" s="4"/>
      <c r="H46" s="4"/>
      <c r="I46" s="5"/>
      <c r="J46" s="5"/>
      <c r="K46" s="3"/>
      <c r="L46" s="5"/>
      <c r="M46" s="4"/>
      <c r="N46" s="5">
        <v>20.38</v>
      </c>
      <c r="O46" s="3"/>
      <c r="P46" s="4"/>
      <c r="Q46" s="4"/>
      <c r="R46" s="4"/>
      <c r="S46" s="3"/>
      <c r="T46" s="84"/>
      <c r="U46" s="84"/>
      <c r="V46" s="86"/>
      <c r="W46" s="87"/>
      <c r="X46" s="3"/>
      <c r="Y46" s="5">
        <v>25.56</v>
      </c>
      <c r="Z46" s="4"/>
      <c r="AA46" s="4"/>
      <c r="AB46" s="5">
        <v>20.21</v>
      </c>
      <c r="AC46" s="5"/>
      <c r="AD46" s="3"/>
      <c r="AE46" s="5"/>
      <c r="AF46" s="4"/>
      <c r="AG46" s="5">
        <v>24.9</v>
      </c>
      <c r="AH46" s="3"/>
      <c r="AI46" s="3"/>
      <c r="AJ46" s="4"/>
      <c r="AK46" s="4"/>
      <c r="AL46" s="3"/>
      <c r="AM46" s="87">
        <f t="shared" si="14"/>
        <v>23.556666666666661</v>
      </c>
      <c r="AN46" s="87">
        <f t="shared" si="15"/>
        <v>24.9</v>
      </c>
      <c r="AO46" s="87">
        <v>20.3</v>
      </c>
      <c r="AP46" s="87">
        <f t="shared" si="16"/>
        <v>-3.2566666666666606</v>
      </c>
      <c r="AQ46" s="87">
        <f t="shared" si="17"/>
        <v>-4.5999999999999979</v>
      </c>
    </row>
    <row r="47" spans="1:43" x14ac:dyDescent="0.25">
      <c r="A47" s="21" t="s">
        <v>61</v>
      </c>
      <c r="B47" s="21" t="s">
        <v>65</v>
      </c>
      <c r="C47" s="84"/>
      <c r="D47" s="84">
        <v>34.869999999999997</v>
      </c>
      <c r="E47" s="5"/>
      <c r="F47" s="5"/>
      <c r="G47" s="5"/>
      <c r="H47" s="5"/>
      <c r="I47" s="5"/>
      <c r="J47" s="5"/>
      <c r="K47" s="5">
        <v>45.79</v>
      </c>
      <c r="L47" s="5"/>
      <c r="M47" s="5"/>
      <c r="N47" s="5">
        <v>36.72</v>
      </c>
      <c r="O47" s="5"/>
      <c r="P47" s="5"/>
      <c r="Q47" s="52" t="s">
        <v>1</v>
      </c>
      <c r="R47" s="52"/>
      <c r="S47" s="5"/>
      <c r="T47" s="84"/>
      <c r="U47" s="84"/>
      <c r="V47" s="86"/>
      <c r="W47" s="87"/>
      <c r="X47" s="5"/>
      <c r="Y47" s="5"/>
      <c r="Z47" s="5"/>
      <c r="AA47" s="5"/>
      <c r="AB47" s="5">
        <v>37.950000000000003</v>
      </c>
      <c r="AC47" s="5"/>
      <c r="AD47" s="5">
        <v>59.22</v>
      </c>
      <c r="AE47" s="5">
        <v>56.57</v>
      </c>
      <c r="AF47" s="5"/>
      <c r="AG47" s="5">
        <v>44.87</v>
      </c>
      <c r="AH47" s="5">
        <v>47.88</v>
      </c>
      <c r="AI47" s="5">
        <v>50.28</v>
      </c>
      <c r="AJ47" s="52">
        <v>25.93</v>
      </c>
      <c r="AK47" s="5"/>
      <c r="AL47" s="5"/>
      <c r="AM47" s="87">
        <f t="shared" si="14"/>
        <v>46.1</v>
      </c>
      <c r="AN47" s="87">
        <f t="shared" si="15"/>
        <v>47.88</v>
      </c>
      <c r="AO47" s="87">
        <v>34.869999999999997</v>
      </c>
      <c r="AP47" s="87">
        <f t="shared" si="16"/>
        <v>-11.230000000000004</v>
      </c>
      <c r="AQ47" s="87">
        <f t="shared" si="17"/>
        <v>-13.010000000000005</v>
      </c>
    </row>
    <row r="48" spans="1:43" x14ac:dyDescent="0.25">
      <c r="A48" s="21" t="s">
        <v>61</v>
      </c>
      <c r="B48" s="21" t="s">
        <v>62</v>
      </c>
      <c r="C48" s="84"/>
      <c r="D48" s="84">
        <v>25.45</v>
      </c>
      <c r="E48" s="5"/>
      <c r="F48" s="5">
        <v>24.11</v>
      </c>
      <c r="G48" s="5"/>
      <c r="H48" s="5">
        <v>37.61</v>
      </c>
      <c r="I48" s="5"/>
      <c r="J48" s="5">
        <v>35.200000000000003</v>
      </c>
      <c r="K48" s="5">
        <v>25.87</v>
      </c>
      <c r="L48" s="5">
        <v>30.79</v>
      </c>
      <c r="M48" s="5"/>
      <c r="N48" s="5">
        <v>22.22</v>
      </c>
      <c r="O48" s="5" t="s">
        <v>1</v>
      </c>
      <c r="P48" s="5"/>
      <c r="Q48" s="52" t="s">
        <v>1</v>
      </c>
      <c r="R48" s="52"/>
      <c r="S48" s="5">
        <v>28.42</v>
      </c>
      <c r="T48" s="84">
        <f>AVERAGE(E48:S48)</f>
        <v>29.17428571428572</v>
      </c>
      <c r="U48" s="84">
        <f>MEDIAN(E48:S48)</f>
        <v>28.42</v>
      </c>
      <c r="V48" s="86"/>
      <c r="W48" s="87"/>
      <c r="X48" s="5"/>
      <c r="Y48" s="5">
        <v>30.67</v>
      </c>
      <c r="Z48" s="5"/>
      <c r="AA48" s="5">
        <v>49.34</v>
      </c>
      <c r="AB48" s="5"/>
      <c r="AC48" s="5">
        <v>40.270000000000003</v>
      </c>
      <c r="AD48" s="5">
        <v>33.47</v>
      </c>
      <c r="AE48" s="5">
        <v>37.700000000000003</v>
      </c>
      <c r="AF48" s="5"/>
      <c r="AG48" s="5">
        <v>27.15</v>
      </c>
      <c r="AH48" s="5">
        <v>34.17</v>
      </c>
      <c r="AI48" s="5">
        <v>34.6</v>
      </c>
      <c r="AJ48" s="52">
        <v>26.05</v>
      </c>
      <c r="AK48" s="5">
        <v>32.450000000000003</v>
      </c>
      <c r="AL48" s="5">
        <v>36.380000000000003</v>
      </c>
      <c r="AM48" s="87">
        <f t="shared" si="14"/>
        <v>34.75</v>
      </c>
      <c r="AN48" s="87">
        <f t="shared" si="15"/>
        <v>34.17</v>
      </c>
      <c r="AO48" s="87">
        <v>25.45</v>
      </c>
      <c r="AP48" s="87">
        <f t="shared" si="16"/>
        <v>-9.3000000000000007</v>
      </c>
      <c r="AQ48" s="87">
        <f t="shared" si="17"/>
        <v>-8.7200000000000024</v>
      </c>
    </row>
    <row r="49" spans="1:43" x14ac:dyDescent="0.25">
      <c r="A49" s="21" t="s">
        <v>61</v>
      </c>
      <c r="B49" s="21" t="s">
        <v>64</v>
      </c>
      <c r="C49" s="84"/>
      <c r="D49" s="84">
        <v>24.69</v>
      </c>
      <c r="E49" s="5"/>
      <c r="F49" s="5"/>
      <c r="G49" s="5"/>
      <c r="H49" s="5"/>
      <c r="I49" s="5"/>
      <c r="J49" s="5"/>
      <c r="K49" s="5"/>
      <c r="L49" s="5"/>
      <c r="M49" s="5"/>
      <c r="N49" s="5">
        <v>26.4</v>
      </c>
      <c r="O49" s="5"/>
      <c r="P49" s="5"/>
      <c r="Q49" s="52" t="s">
        <v>1</v>
      </c>
      <c r="R49" s="52"/>
      <c r="S49" s="5"/>
      <c r="T49" s="84">
        <f>AVERAGE(E49:S49)</f>
        <v>26.4</v>
      </c>
      <c r="U49" s="84">
        <f>MEDIAN(E49:S49)</f>
        <v>26.4</v>
      </c>
      <c r="V49" s="86"/>
      <c r="W49" s="87"/>
      <c r="X49" s="5"/>
      <c r="Y49" s="5"/>
      <c r="Z49" s="5"/>
      <c r="AA49" s="5"/>
      <c r="AB49" s="5">
        <v>32.619999999999997</v>
      </c>
      <c r="AC49" s="5">
        <v>42.07</v>
      </c>
      <c r="AD49" s="5"/>
      <c r="AE49" s="5"/>
      <c r="AF49" s="5"/>
      <c r="AG49" s="5">
        <v>32.25</v>
      </c>
      <c r="AH49" s="5"/>
      <c r="AI49" s="5">
        <v>36.67</v>
      </c>
      <c r="AJ49" s="52">
        <v>34.409999999999997</v>
      </c>
      <c r="AK49" s="5">
        <v>21.05</v>
      </c>
      <c r="AL49" s="5"/>
      <c r="AM49" s="87">
        <f t="shared" si="14"/>
        <v>33.178333333333335</v>
      </c>
      <c r="AN49" s="87">
        <f t="shared" si="15"/>
        <v>33.515000000000001</v>
      </c>
      <c r="AO49" s="87">
        <v>24.69</v>
      </c>
      <c r="AP49" s="87">
        <f t="shared" si="16"/>
        <v>-8.4883333333333333</v>
      </c>
      <c r="AQ49" s="87">
        <f t="shared" si="17"/>
        <v>-8.8249999999999993</v>
      </c>
    </row>
    <row r="50" spans="1:43" x14ac:dyDescent="0.25">
      <c r="A50" s="21" t="s">
        <v>61</v>
      </c>
      <c r="B50" s="21" t="s">
        <v>66</v>
      </c>
      <c r="C50" s="84"/>
      <c r="D50" s="84">
        <v>22</v>
      </c>
      <c r="E50" s="15"/>
      <c r="F50" s="5"/>
      <c r="G50" s="5"/>
      <c r="H50" s="5">
        <v>34.19</v>
      </c>
      <c r="I50" s="5"/>
      <c r="J50" s="5"/>
      <c r="K50" s="15"/>
      <c r="L50" s="5"/>
      <c r="M50" s="5"/>
      <c r="N50" s="5"/>
      <c r="O50" s="15"/>
      <c r="P50" s="5"/>
      <c r="Q50" s="52" t="s">
        <v>1</v>
      </c>
      <c r="R50" s="52"/>
      <c r="S50" s="15"/>
      <c r="T50" s="84"/>
      <c r="U50" s="84"/>
      <c r="V50" s="86"/>
      <c r="W50" s="87"/>
      <c r="X50" s="15"/>
      <c r="Y50" s="5"/>
      <c r="Z50" s="5"/>
      <c r="AA50" s="5">
        <v>44.86</v>
      </c>
      <c r="AB50" s="5"/>
      <c r="AC50" s="5"/>
      <c r="AD50" s="15"/>
      <c r="AE50" s="5"/>
      <c r="AF50" s="5"/>
      <c r="AG50" s="5"/>
      <c r="AH50" s="15"/>
      <c r="AI50" s="5">
        <v>30.14</v>
      </c>
      <c r="AJ50" s="52"/>
      <c r="AK50" s="5"/>
      <c r="AL50" s="15"/>
      <c r="AM50" s="87"/>
      <c r="AN50" s="87"/>
      <c r="AO50" s="87">
        <v>22</v>
      </c>
      <c r="AP50" s="87"/>
      <c r="AQ50" s="87"/>
    </row>
    <row r="51" spans="1:43" x14ac:dyDescent="0.25">
      <c r="A51" s="21" t="s">
        <v>61</v>
      </c>
      <c r="B51" s="21" t="s">
        <v>63</v>
      </c>
      <c r="C51" s="84"/>
      <c r="D51" s="84">
        <v>17.73</v>
      </c>
      <c r="E51" s="5"/>
      <c r="F51" s="5">
        <v>17.68</v>
      </c>
      <c r="G51" s="5">
        <v>29.1</v>
      </c>
      <c r="H51" s="5">
        <v>22.48</v>
      </c>
      <c r="I51" s="5"/>
      <c r="J51" s="5">
        <v>24.36</v>
      </c>
      <c r="K51" s="5"/>
      <c r="L51" s="5">
        <v>22.05</v>
      </c>
      <c r="M51" s="5"/>
      <c r="N51" s="5"/>
      <c r="O51" s="5"/>
      <c r="P51" s="5"/>
      <c r="Q51" s="52"/>
      <c r="R51" s="52"/>
      <c r="S51" s="5">
        <v>21.12</v>
      </c>
      <c r="T51" s="84">
        <f>AVERAGE(E51:S51)</f>
        <v>22.798333333333332</v>
      </c>
      <c r="U51" s="84">
        <f>MEDIAN(E51:S51)</f>
        <v>22.265000000000001</v>
      </c>
      <c r="V51" s="86"/>
      <c r="W51" s="87"/>
      <c r="X51" s="5"/>
      <c r="Y51" s="5">
        <v>22.5</v>
      </c>
      <c r="Z51" s="5">
        <v>37.15</v>
      </c>
      <c r="AA51" s="5">
        <v>29.51</v>
      </c>
      <c r="AB51" s="5">
        <v>24.19</v>
      </c>
      <c r="AC51" s="5">
        <v>31.18</v>
      </c>
      <c r="AD51" s="5"/>
      <c r="AE51" s="5">
        <v>24.9</v>
      </c>
      <c r="AF51" s="5"/>
      <c r="AG51" s="5"/>
      <c r="AH51" s="5"/>
      <c r="AI51" s="5">
        <v>16.25</v>
      </c>
      <c r="AJ51" s="52"/>
      <c r="AK51" s="5"/>
      <c r="AL51" s="5">
        <v>27.03</v>
      </c>
      <c r="AM51" s="87">
        <f>AVERAGE(X51:AL51)</f>
        <v>26.588750000000001</v>
      </c>
      <c r="AN51" s="87">
        <f>MEDIAN(X51:AL51)</f>
        <v>25.965</v>
      </c>
      <c r="AO51" s="87">
        <v>20</v>
      </c>
      <c r="AP51" s="87">
        <f>D51-AM51</f>
        <v>-8.8587500000000006</v>
      </c>
      <c r="AQ51" s="87">
        <f>D51-AN51</f>
        <v>-8.2349999999999994</v>
      </c>
    </row>
    <row r="52" spans="1:43" x14ac:dyDescent="0.25">
      <c r="A52" s="21" t="s">
        <v>67</v>
      </c>
      <c r="B52" s="21" t="s">
        <v>70</v>
      </c>
      <c r="C52" s="84"/>
      <c r="D52" s="84">
        <v>26.86</v>
      </c>
      <c r="E52" s="15"/>
      <c r="F52" s="5"/>
      <c r="G52" s="5">
        <v>24.06</v>
      </c>
      <c r="H52" s="5"/>
      <c r="I52" s="5"/>
      <c r="J52" s="5"/>
      <c r="K52" s="15"/>
      <c r="L52" s="5"/>
      <c r="M52" s="5"/>
      <c r="N52" s="5"/>
      <c r="O52" s="15"/>
      <c r="P52" s="5"/>
      <c r="Q52" s="52"/>
      <c r="R52" s="52"/>
      <c r="S52" s="15"/>
      <c r="T52" s="84"/>
      <c r="U52" s="84"/>
      <c r="V52" s="86"/>
      <c r="W52" s="87"/>
      <c r="X52" s="15"/>
      <c r="Y52" s="5"/>
      <c r="Z52" s="5">
        <v>30.7</v>
      </c>
      <c r="AA52" s="5"/>
      <c r="AB52" s="5"/>
      <c r="AC52" s="5">
        <v>25.13</v>
      </c>
      <c r="AD52" s="15"/>
      <c r="AE52" s="5"/>
      <c r="AF52" s="5"/>
      <c r="AG52" s="5"/>
      <c r="AH52" s="15"/>
      <c r="AI52" s="5"/>
      <c r="AJ52" s="52"/>
      <c r="AK52" s="5">
        <v>16.93</v>
      </c>
      <c r="AL52" s="15"/>
      <c r="AM52" s="87">
        <f>AVERAGE(X52:AL52)</f>
        <v>24.25333333333333</v>
      </c>
      <c r="AN52" s="87">
        <f>MEDIAN(X52:AL52)</f>
        <v>25.13</v>
      </c>
      <c r="AO52" s="87">
        <v>26.86</v>
      </c>
      <c r="AP52" s="87">
        <f>D52-AM52</f>
        <v>2.6066666666666691</v>
      </c>
      <c r="AQ52" s="87">
        <f>D52-AN52</f>
        <v>1.7300000000000004</v>
      </c>
    </row>
    <row r="53" spans="1:43" x14ac:dyDescent="0.25">
      <c r="A53" s="21" t="s">
        <v>67</v>
      </c>
      <c r="B53" s="21" t="s">
        <v>68</v>
      </c>
      <c r="C53" s="84">
        <v>18.03</v>
      </c>
      <c r="D53" s="84">
        <v>20.3</v>
      </c>
      <c r="E53" s="15"/>
      <c r="F53" s="5">
        <v>23.01</v>
      </c>
      <c r="G53" s="5"/>
      <c r="H53" s="5"/>
      <c r="I53" s="5"/>
      <c r="J53" s="5"/>
      <c r="K53" s="15"/>
      <c r="L53" s="5"/>
      <c r="M53" s="5"/>
      <c r="N53" s="5"/>
      <c r="O53" s="15"/>
      <c r="P53" s="5"/>
      <c r="Q53" s="52"/>
      <c r="R53" s="52"/>
      <c r="S53" s="15"/>
      <c r="T53" s="84"/>
      <c r="U53" s="84"/>
      <c r="V53" s="86"/>
      <c r="W53" s="87"/>
      <c r="X53" s="15"/>
      <c r="Y53" s="5">
        <v>28.3</v>
      </c>
      <c r="Z53" s="5"/>
      <c r="AA53" s="5"/>
      <c r="AB53" s="5"/>
      <c r="AC53" s="5">
        <v>23.94</v>
      </c>
      <c r="AD53" s="15"/>
      <c r="AE53" s="5"/>
      <c r="AF53" s="5"/>
      <c r="AG53" s="5"/>
      <c r="AH53" s="15"/>
      <c r="AI53" s="5"/>
      <c r="AJ53" s="52"/>
      <c r="AK53" s="5"/>
      <c r="AL53" s="15"/>
      <c r="AM53" s="87"/>
      <c r="AN53" s="87"/>
      <c r="AO53" s="87">
        <v>20.3</v>
      </c>
      <c r="AP53" s="87"/>
      <c r="AQ53" s="87"/>
    </row>
    <row r="54" spans="1:43" x14ac:dyDescent="0.25">
      <c r="A54" s="21" t="s">
        <v>67</v>
      </c>
      <c r="B54" s="21" t="s">
        <v>69</v>
      </c>
      <c r="C54" s="84">
        <v>18.03</v>
      </c>
      <c r="D54" s="84">
        <v>20.3</v>
      </c>
      <c r="E54" s="15"/>
      <c r="F54" s="5"/>
      <c r="G54" s="5"/>
      <c r="H54" s="5">
        <v>17</v>
      </c>
      <c r="I54" s="5"/>
      <c r="J54" s="5"/>
      <c r="K54" s="15"/>
      <c r="L54" s="5"/>
      <c r="M54" s="5"/>
      <c r="N54" s="5">
        <v>18.7</v>
      </c>
      <c r="O54" s="15"/>
      <c r="P54" s="5"/>
      <c r="Q54" s="52"/>
      <c r="R54" s="52"/>
      <c r="S54" s="15"/>
      <c r="T54" s="84"/>
      <c r="U54" s="84"/>
      <c r="V54" s="86"/>
      <c r="W54" s="87"/>
      <c r="X54" s="15"/>
      <c r="Y54" s="5"/>
      <c r="Z54" s="5"/>
      <c r="AA54" s="5">
        <v>22.32</v>
      </c>
      <c r="AB54" s="5"/>
      <c r="AC54" s="5">
        <v>23.86</v>
      </c>
      <c r="AD54" s="15"/>
      <c r="AE54" s="5"/>
      <c r="AF54" s="5">
        <v>17.96</v>
      </c>
      <c r="AG54" s="5">
        <v>22.85</v>
      </c>
      <c r="AH54" s="15"/>
      <c r="AI54" s="5"/>
      <c r="AJ54" s="52">
        <v>17</v>
      </c>
      <c r="AK54" s="5">
        <v>16.25</v>
      </c>
      <c r="AL54" s="15"/>
      <c r="AM54" s="87">
        <f>AVERAGE(X54:AL54)</f>
        <v>20.040000000000003</v>
      </c>
      <c r="AN54" s="87">
        <f>MEDIAN(X54:AL54)</f>
        <v>20.14</v>
      </c>
      <c r="AO54" s="87">
        <v>20.3</v>
      </c>
      <c r="AP54" s="87">
        <f>D54-AM54</f>
        <v>0.25999999999999801</v>
      </c>
      <c r="AQ54" s="87">
        <f>D54-AN54</f>
        <v>0.16000000000000014</v>
      </c>
    </row>
    <row r="55" spans="1:43" x14ac:dyDescent="0.25">
      <c r="A55" s="21" t="s">
        <v>76</v>
      </c>
      <c r="B55" s="21" t="s">
        <v>77</v>
      </c>
      <c r="C55" s="84"/>
      <c r="D55" s="84">
        <v>41.23</v>
      </c>
      <c r="E55" s="3"/>
      <c r="F55" s="5"/>
      <c r="G55" s="4"/>
      <c r="H55" s="4"/>
      <c r="I55" s="5"/>
      <c r="J55" s="5"/>
      <c r="K55" s="3"/>
      <c r="L55" s="5">
        <v>39.130000000000003</v>
      </c>
      <c r="M55" s="4"/>
      <c r="N55" s="4"/>
      <c r="O55" s="3"/>
      <c r="P55" s="4"/>
      <c r="Q55" s="4"/>
      <c r="R55" s="4"/>
      <c r="S55" s="3"/>
      <c r="T55" s="84"/>
      <c r="U55" s="84"/>
      <c r="V55" s="86"/>
      <c r="W55" s="87"/>
      <c r="X55" s="3"/>
      <c r="Y55" s="5"/>
      <c r="Z55" s="4"/>
      <c r="AA55" s="4"/>
      <c r="AB55" s="5"/>
      <c r="AC55" s="5"/>
      <c r="AD55" s="3"/>
      <c r="AE55" s="5">
        <v>48.16</v>
      </c>
      <c r="AF55" s="4"/>
      <c r="AG55" s="4"/>
      <c r="AH55" s="3"/>
      <c r="AI55" s="3"/>
      <c r="AJ55" s="4"/>
      <c r="AK55" s="4"/>
      <c r="AL55" s="3"/>
      <c r="AM55" s="87"/>
      <c r="AN55" s="87"/>
      <c r="AO55" s="87">
        <v>41.23</v>
      </c>
      <c r="AP55" s="87"/>
      <c r="AQ55" s="87"/>
    </row>
    <row r="56" spans="1:43" x14ac:dyDescent="0.25">
      <c r="A56" s="21" t="s">
        <v>76</v>
      </c>
      <c r="B56" s="21" t="s">
        <v>81</v>
      </c>
      <c r="C56" s="84">
        <v>20.96</v>
      </c>
      <c r="D56" s="84">
        <v>23.53</v>
      </c>
      <c r="E56" s="3"/>
      <c r="F56" s="5">
        <v>28.23</v>
      </c>
      <c r="G56" s="4"/>
      <c r="H56" s="4"/>
      <c r="I56" s="5"/>
      <c r="J56" s="5"/>
      <c r="K56" s="3"/>
      <c r="L56" s="5">
        <v>28.97</v>
      </c>
      <c r="M56" s="4"/>
      <c r="N56" s="4"/>
      <c r="O56" s="3"/>
      <c r="P56" s="3"/>
      <c r="Q56" s="4"/>
      <c r="R56" s="4"/>
      <c r="S56" s="3"/>
      <c r="T56" s="84"/>
      <c r="U56" s="84"/>
      <c r="V56" s="86"/>
      <c r="W56" s="87"/>
      <c r="X56" s="3"/>
      <c r="Y56" s="5">
        <v>34.72</v>
      </c>
      <c r="Z56" s="4"/>
      <c r="AA56" s="4"/>
      <c r="AB56" s="5"/>
      <c r="AC56" s="5"/>
      <c r="AD56" s="3"/>
      <c r="AE56" s="5">
        <v>35.479999999999997</v>
      </c>
      <c r="AF56" s="4"/>
      <c r="AG56" s="4"/>
      <c r="AH56" s="3"/>
      <c r="AI56" s="3"/>
      <c r="AJ56" s="4"/>
      <c r="AK56" s="4"/>
      <c r="AL56" s="3"/>
      <c r="AM56" s="87"/>
      <c r="AN56" s="87"/>
      <c r="AO56" s="87">
        <v>23.53</v>
      </c>
      <c r="AP56" s="87"/>
      <c r="AQ56" s="87"/>
    </row>
    <row r="57" spans="1:43" x14ac:dyDescent="0.25">
      <c r="A57" s="21" t="s">
        <v>76</v>
      </c>
      <c r="B57" s="21" t="s">
        <v>80</v>
      </c>
      <c r="C57" s="84">
        <v>19.54</v>
      </c>
      <c r="D57" s="84">
        <v>21.92</v>
      </c>
      <c r="E57" s="3"/>
      <c r="F57" s="5">
        <v>28.23</v>
      </c>
      <c r="G57" s="4"/>
      <c r="H57" s="4"/>
      <c r="I57" s="5"/>
      <c r="J57" s="5"/>
      <c r="K57" s="3"/>
      <c r="L57" s="5"/>
      <c r="M57" s="4"/>
      <c r="N57" s="4"/>
      <c r="O57" s="3"/>
      <c r="P57" s="4"/>
      <c r="Q57" s="4"/>
      <c r="R57" s="4"/>
      <c r="S57" s="3"/>
      <c r="T57" s="84"/>
      <c r="U57" s="84"/>
      <c r="V57" s="86"/>
      <c r="W57" s="87"/>
      <c r="X57" s="3"/>
      <c r="Y57" s="5">
        <v>34.72</v>
      </c>
      <c r="Z57" s="4"/>
      <c r="AA57" s="4"/>
      <c r="AB57" s="5"/>
      <c r="AC57" s="5"/>
      <c r="AD57" s="3"/>
      <c r="AE57" s="5"/>
      <c r="AF57" s="4"/>
      <c r="AG57" s="4"/>
      <c r="AH57" s="3"/>
      <c r="AI57" s="3"/>
      <c r="AJ57" s="4"/>
      <c r="AK57" s="4"/>
      <c r="AL57" s="3"/>
      <c r="AM57" s="87"/>
      <c r="AN57" s="87"/>
      <c r="AO57" s="87">
        <v>21.92</v>
      </c>
      <c r="AP57" s="87"/>
      <c r="AQ57" s="87"/>
    </row>
    <row r="58" spans="1:43" x14ac:dyDescent="0.25">
      <c r="A58" s="21" t="s">
        <v>76</v>
      </c>
      <c r="B58" s="21" t="s">
        <v>79</v>
      </c>
      <c r="C58" s="84">
        <v>19.27</v>
      </c>
      <c r="D58" s="84">
        <v>21.7</v>
      </c>
      <c r="E58" s="3"/>
      <c r="F58" s="5">
        <v>23.01</v>
      </c>
      <c r="G58" s="4"/>
      <c r="H58" s="4"/>
      <c r="I58" s="5"/>
      <c r="J58" s="5"/>
      <c r="K58" s="3"/>
      <c r="L58" s="5">
        <v>23.32</v>
      </c>
      <c r="M58" s="4"/>
      <c r="N58" s="4"/>
      <c r="O58" s="3"/>
      <c r="P58" s="4"/>
      <c r="Q58" s="4"/>
      <c r="R58" s="4"/>
      <c r="S58" s="3"/>
      <c r="T58" s="84"/>
      <c r="U58" s="84"/>
      <c r="V58" s="86"/>
      <c r="W58" s="87"/>
      <c r="X58" s="3"/>
      <c r="Y58" s="5">
        <v>28.3</v>
      </c>
      <c r="Z58" s="4"/>
      <c r="AA58" s="4"/>
      <c r="AB58" s="5"/>
      <c r="AC58" s="5"/>
      <c r="AD58" s="3"/>
      <c r="AE58" s="5">
        <v>29.3</v>
      </c>
      <c r="AF58" s="4"/>
      <c r="AG58" s="4"/>
      <c r="AH58" s="3"/>
      <c r="AI58" s="3"/>
      <c r="AJ58" s="4"/>
      <c r="AK58" s="4"/>
      <c r="AL58" s="3"/>
      <c r="AM58" s="87"/>
      <c r="AN58" s="87"/>
      <c r="AO58" s="87">
        <v>21.7</v>
      </c>
      <c r="AP58" s="87"/>
      <c r="AQ58" s="87"/>
    </row>
    <row r="59" spans="1:43" x14ac:dyDescent="0.25">
      <c r="A59" s="21" t="s">
        <v>76</v>
      </c>
      <c r="B59" s="21" t="s">
        <v>78</v>
      </c>
      <c r="C59" s="84">
        <v>18.95</v>
      </c>
      <c r="D59" s="84">
        <v>21.34</v>
      </c>
      <c r="E59" s="3"/>
      <c r="F59" s="5"/>
      <c r="G59" s="4"/>
      <c r="H59" s="4">
        <v>22.48</v>
      </c>
      <c r="I59" s="5"/>
      <c r="J59" s="5"/>
      <c r="K59" s="3"/>
      <c r="L59" s="5"/>
      <c r="M59" s="4"/>
      <c r="N59" s="4"/>
      <c r="O59" s="3"/>
      <c r="P59" s="4"/>
      <c r="Q59" s="4"/>
      <c r="R59" s="4"/>
      <c r="S59" s="3"/>
      <c r="T59" s="84"/>
      <c r="U59" s="84"/>
      <c r="V59" s="86"/>
      <c r="W59" s="87"/>
      <c r="X59" s="3"/>
      <c r="Y59" s="5"/>
      <c r="Z59" s="4"/>
      <c r="AA59" s="4">
        <v>29.51</v>
      </c>
      <c r="AB59" s="5"/>
      <c r="AC59" s="5"/>
      <c r="AD59" s="3"/>
      <c r="AE59" s="5"/>
      <c r="AF59" s="4"/>
      <c r="AG59" s="4"/>
      <c r="AH59" s="3"/>
      <c r="AI59" s="3"/>
      <c r="AJ59" s="4"/>
      <c r="AK59" s="4"/>
      <c r="AL59" s="3"/>
      <c r="AM59" s="87"/>
      <c r="AN59" s="87"/>
      <c r="AO59" s="87">
        <v>21.34</v>
      </c>
      <c r="AP59" s="87"/>
      <c r="AQ59" s="87"/>
    </row>
  </sheetData>
  <sortState xmlns:xlrd2="http://schemas.microsoft.com/office/spreadsheetml/2017/richdata2" ref="A2:AQ59">
    <sortCondition ref="A2:A59"/>
    <sortCondition descending="1" ref="D2:D59"/>
  </sortState>
  <pageMargins left="0.45" right="0.45" top="0.5" bottom="0.5" header="0.3" footer="0.3"/>
  <pageSetup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2191-8076-498F-A4D4-CB2FFC40EE2F}">
  <dimension ref="A1:H63"/>
  <sheetViews>
    <sheetView topLeftCell="A37" workbookViewId="0">
      <selection activeCell="E14" sqref="E14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2.7109375" style="1" customWidth="1"/>
    <col min="4" max="4" width="5.42578125" style="2" customWidth="1"/>
    <col min="5" max="5" width="7.85546875" style="2" customWidth="1"/>
    <col min="6" max="6" width="13.85546875" style="2" customWidth="1"/>
    <col min="7" max="7" width="15.42578125" style="2" customWidth="1"/>
    <col min="8" max="8" width="15.28515625" style="71" customWidth="1"/>
    <col min="9" max="16384" width="8.85546875" style="1"/>
  </cols>
  <sheetData>
    <row r="1" spans="1:8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8" ht="40.15" customHeight="1" thickBot="1" x14ac:dyDescent="0.3">
      <c r="A2" s="203" t="s">
        <v>174</v>
      </c>
      <c r="B2" s="203"/>
      <c r="C2" s="203"/>
      <c r="D2" s="203"/>
      <c r="E2" s="203"/>
      <c r="F2" s="203"/>
      <c r="G2" s="203"/>
    </row>
    <row r="3" spans="1:8" ht="44.45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175</v>
      </c>
      <c r="G3" s="38" t="s">
        <v>176</v>
      </c>
    </row>
    <row r="4" spans="1:8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8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8" x14ac:dyDescent="0.25">
      <c r="A6" s="7">
        <v>3</v>
      </c>
      <c r="B6" s="21" t="s">
        <v>10</v>
      </c>
      <c r="C6" s="21" t="s">
        <v>11</v>
      </c>
      <c r="D6" s="4">
        <v>19.5</v>
      </c>
      <c r="E6" s="4"/>
      <c r="F6" s="5"/>
      <c r="G6" s="12">
        <v>16.3</v>
      </c>
    </row>
    <row r="7" spans="1:8" x14ac:dyDescent="0.25">
      <c r="A7" s="7">
        <v>4</v>
      </c>
      <c r="B7" s="21" t="s">
        <v>12</v>
      </c>
      <c r="C7" s="21" t="s">
        <v>13</v>
      </c>
      <c r="D7" s="4">
        <v>30</v>
      </c>
      <c r="E7" s="4"/>
      <c r="F7" s="5" t="s">
        <v>1</v>
      </c>
      <c r="G7" s="12">
        <v>32.6</v>
      </c>
      <c r="H7" s="71" t="s">
        <v>87</v>
      </c>
    </row>
    <row r="8" spans="1:8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8" x14ac:dyDescent="0.25">
      <c r="A9" s="7">
        <v>6</v>
      </c>
      <c r="B9" s="21" t="s">
        <v>15</v>
      </c>
      <c r="C9" s="21" t="s">
        <v>16</v>
      </c>
      <c r="D9" s="4">
        <v>38</v>
      </c>
      <c r="E9" s="4"/>
      <c r="F9" s="5"/>
      <c r="G9" s="12">
        <v>19</v>
      </c>
    </row>
    <row r="10" spans="1:8" x14ac:dyDescent="0.25">
      <c r="A10" s="7">
        <v>7</v>
      </c>
      <c r="B10" s="21" t="s">
        <v>17</v>
      </c>
      <c r="C10" s="21" t="s">
        <v>18</v>
      </c>
      <c r="D10" s="4"/>
      <c r="E10" s="4"/>
      <c r="F10" s="5"/>
      <c r="G10" s="12"/>
    </row>
    <row r="11" spans="1:8" x14ac:dyDescent="0.25">
      <c r="A11" s="7">
        <v>8</v>
      </c>
      <c r="B11" s="21" t="s">
        <v>17</v>
      </c>
      <c r="C11" s="21" t="s">
        <v>19</v>
      </c>
      <c r="D11" s="4">
        <v>24</v>
      </c>
      <c r="E11" s="4"/>
      <c r="G11" s="12">
        <v>41.75</v>
      </c>
      <c r="H11" s="71" t="s">
        <v>177</v>
      </c>
    </row>
    <row r="12" spans="1:8" x14ac:dyDescent="0.25">
      <c r="A12" s="7">
        <v>9</v>
      </c>
      <c r="B12" s="21" t="s">
        <v>17</v>
      </c>
      <c r="C12" s="21" t="s">
        <v>20</v>
      </c>
      <c r="D12" s="4">
        <v>40</v>
      </c>
      <c r="E12" s="4"/>
      <c r="F12" s="5"/>
      <c r="G12" s="12">
        <v>18</v>
      </c>
      <c r="H12" s="71" t="s">
        <v>178</v>
      </c>
    </row>
    <row r="13" spans="1:8" x14ac:dyDescent="0.25">
      <c r="A13" s="7">
        <v>10</v>
      </c>
      <c r="B13" s="21" t="s">
        <v>17</v>
      </c>
      <c r="C13" s="21" t="s">
        <v>21</v>
      </c>
      <c r="D13" s="4">
        <v>40</v>
      </c>
      <c r="E13" s="4"/>
      <c r="F13" s="5"/>
      <c r="G13" s="12">
        <v>21.1</v>
      </c>
      <c r="H13" s="71" t="s">
        <v>179</v>
      </c>
    </row>
    <row r="14" spans="1:8" x14ac:dyDescent="0.25">
      <c r="A14" s="7">
        <v>11</v>
      </c>
      <c r="B14" s="21" t="s">
        <v>17</v>
      </c>
      <c r="C14" s="21" t="s">
        <v>22</v>
      </c>
      <c r="D14" s="4">
        <v>40</v>
      </c>
      <c r="E14" s="4"/>
      <c r="F14" s="5">
        <v>22.13</v>
      </c>
      <c r="G14" s="12">
        <v>23.48</v>
      </c>
      <c r="H14" s="71" t="s">
        <v>180</v>
      </c>
    </row>
    <row r="15" spans="1:8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8" x14ac:dyDescent="0.25">
      <c r="A16" s="7">
        <v>13</v>
      </c>
      <c r="B16" s="21" t="s">
        <v>17</v>
      </c>
      <c r="C16" s="21" t="s">
        <v>24</v>
      </c>
      <c r="D16" s="4">
        <v>40</v>
      </c>
      <c r="E16" s="4"/>
      <c r="F16" s="5"/>
      <c r="G16" s="12">
        <v>26.79</v>
      </c>
      <c r="H16" s="71" t="s">
        <v>181</v>
      </c>
    </row>
    <row r="17" spans="1:8" x14ac:dyDescent="0.25">
      <c r="A17" s="7">
        <v>14</v>
      </c>
      <c r="B17" s="21" t="s">
        <v>25</v>
      </c>
      <c r="C17" s="21" t="s">
        <v>26</v>
      </c>
      <c r="D17" s="4">
        <v>9</v>
      </c>
      <c r="E17" s="4"/>
      <c r="F17" s="5"/>
      <c r="G17" s="12">
        <v>31.35</v>
      </c>
    </row>
    <row r="18" spans="1:8" x14ac:dyDescent="0.25">
      <c r="A18" s="7">
        <v>15</v>
      </c>
      <c r="B18" s="21" t="s">
        <v>25</v>
      </c>
      <c r="C18" s="21" t="s">
        <v>16</v>
      </c>
      <c r="D18" s="4">
        <v>19.5</v>
      </c>
      <c r="E18" s="4"/>
      <c r="F18" s="5"/>
      <c r="G18" s="12">
        <v>15</v>
      </c>
    </row>
    <row r="19" spans="1:8" x14ac:dyDescent="0.25">
      <c r="A19" s="7">
        <v>16</v>
      </c>
      <c r="B19" s="21" t="s">
        <v>27</v>
      </c>
      <c r="C19" s="21" t="s">
        <v>28</v>
      </c>
      <c r="D19" s="4">
        <v>23</v>
      </c>
      <c r="E19" s="4"/>
      <c r="F19" s="5"/>
      <c r="G19" s="12">
        <v>60</v>
      </c>
    </row>
    <row r="20" spans="1:8" x14ac:dyDescent="0.25">
      <c r="A20" s="7">
        <v>17</v>
      </c>
      <c r="B20" s="21" t="s">
        <v>27</v>
      </c>
      <c r="C20" s="21" t="s">
        <v>29</v>
      </c>
      <c r="D20" s="4"/>
      <c r="E20" s="4"/>
      <c r="F20" s="5"/>
      <c r="G20" s="12"/>
    </row>
    <row r="21" spans="1:8" x14ac:dyDescent="0.25">
      <c r="A21" s="7">
        <v>18</v>
      </c>
      <c r="B21" s="21" t="s">
        <v>30</v>
      </c>
      <c r="C21" s="21" t="s">
        <v>31</v>
      </c>
      <c r="D21" s="4">
        <v>38</v>
      </c>
      <c r="E21" s="4"/>
      <c r="F21" s="5"/>
      <c r="G21" s="12">
        <v>25</v>
      </c>
    </row>
    <row r="22" spans="1:8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</row>
    <row r="23" spans="1:8" x14ac:dyDescent="0.25">
      <c r="A23" s="7">
        <v>20</v>
      </c>
      <c r="B23" s="21" t="s">
        <v>33</v>
      </c>
      <c r="C23" s="21" t="s">
        <v>34</v>
      </c>
      <c r="D23" s="4"/>
      <c r="E23" s="4"/>
      <c r="F23" s="5"/>
      <c r="G23" s="12"/>
    </row>
    <row r="24" spans="1:8" x14ac:dyDescent="0.25">
      <c r="A24" s="7">
        <v>21</v>
      </c>
      <c r="B24" s="21" t="s">
        <v>35</v>
      </c>
      <c r="C24" s="21" t="s">
        <v>36</v>
      </c>
      <c r="D24" s="4">
        <v>40</v>
      </c>
      <c r="E24" s="4"/>
      <c r="F24" s="5"/>
      <c r="G24" s="12">
        <v>39.72</v>
      </c>
    </row>
    <row r="25" spans="1:8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  <c r="H25" s="71" t="s">
        <v>182</v>
      </c>
    </row>
    <row r="26" spans="1:8" x14ac:dyDescent="0.25">
      <c r="A26" s="7">
        <v>23</v>
      </c>
      <c r="B26" s="21" t="s">
        <v>35</v>
      </c>
      <c r="C26" s="21" t="s">
        <v>38</v>
      </c>
      <c r="D26" s="4">
        <v>48</v>
      </c>
      <c r="E26" s="4"/>
      <c r="F26" s="5"/>
      <c r="G26" s="12">
        <v>26.4</v>
      </c>
    </row>
    <row r="27" spans="1:8" x14ac:dyDescent="0.25">
      <c r="A27" s="7">
        <v>24</v>
      </c>
      <c r="B27" s="21" t="s">
        <v>39</v>
      </c>
      <c r="C27" s="21" t="s">
        <v>40</v>
      </c>
      <c r="D27" s="4"/>
      <c r="E27" s="4"/>
      <c r="F27" s="5"/>
      <c r="G27" s="12"/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8" x14ac:dyDescent="0.25">
      <c r="A29" s="7">
        <v>26</v>
      </c>
      <c r="B29" s="21" t="s">
        <v>42</v>
      </c>
      <c r="C29" s="21" t="s">
        <v>43</v>
      </c>
      <c r="D29" s="23">
        <v>38</v>
      </c>
      <c r="E29" s="4"/>
      <c r="F29" s="5"/>
      <c r="G29" s="12">
        <v>31.15</v>
      </c>
    </row>
    <row r="30" spans="1:8" x14ac:dyDescent="0.25">
      <c r="A30" s="7">
        <v>27</v>
      </c>
      <c r="B30" s="21" t="s">
        <v>44</v>
      </c>
      <c r="C30" s="21" t="s">
        <v>45</v>
      </c>
      <c r="D30" s="4">
        <v>25</v>
      </c>
      <c r="E30" s="4"/>
      <c r="F30" s="5"/>
      <c r="G30" s="12">
        <v>31.35</v>
      </c>
    </row>
    <row r="31" spans="1:8" x14ac:dyDescent="0.25">
      <c r="A31" s="7">
        <v>28</v>
      </c>
      <c r="B31" s="21" t="s">
        <v>44</v>
      </c>
      <c r="C31" s="21" t="s">
        <v>46</v>
      </c>
      <c r="D31" s="4">
        <v>17</v>
      </c>
      <c r="E31" s="4"/>
      <c r="F31" s="5">
        <v>15</v>
      </c>
      <c r="G31" s="12">
        <v>17</v>
      </c>
      <c r="H31" s="71" t="s">
        <v>183</v>
      </c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/>
      <c r="F32" s="5"/>
      <c r="G32" s="12"/>
    </row>
    <row r="33" spans="1:8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8" x14ac:dyDescent="0.25">
      <c r="A34" s="7">
        <v>31</v>
      </c>
      <c r="B34" s="21" t="s">
        <v>44</v>
      </c>
      <c r="C34" s="21" t="s">
        <v>49</v>
      </c>
      <c r="D34" s="4">
        <v>15</v>
      </c>
      <c r="E34" s="4"/>
      <c r="F34" s="5">
        <v>15</v>
      </c>
      <c r="G34" s="12">
        <v>17</v>
      </c>
      <c r="H34" s="71" t="s">
        <v>184</v>
      </c>
    </row>
    <row r="35" spans="1:8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8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8" x14ac:dyDescent="0.25">
      <c r="A37" s="7">
        <v>34</v>
      </c>
      <c r="B37" s="21" t="s">
        <v>52</v>
      </c>
      <c r="C37" s="21" t="s">
        <v>53</v>
      </c>
      <c r="D37" s="4"/>
      <c r="E37" s="4"/>
      <c r="F37" s="5"/>
      <c r="G37" s="12"/>
    </row>
    <row r="38" spans="1:8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8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8" x14ac:dyDescent="0.25">
      <c r="A40" s="7">
        <v>37</v>
      </c>
      <c r="B40" s="21" t="s">
        <v>56</v>
      </c>
      <c r="C40" s="21" t="s">
        <v>57</v>
      </c>
      <c r="D40" s="4">
        <v>40</v>
      </c>
      <c r="E40" s="4"/>
      <c r="F40" s="5"/>
      <c r="G40" s="12">
        <v>49.52</v>
      </c>
    </row>
    <row r="41" spans="1:8" x14ac:dyDescent="0.25">
      <c r="A41" s="7">
        <v>38</v>
      </c>
      <c r="B41" s="21" t="s">
        <v>56</v>
      </c>
      <c r="C41" s="21" t="s">
        <v>58</v>
      </c>
      <c r="D41" s="4">
        <v>40</v>
      </c>
      <c r="E41" s="4"/>
      <c r="F41" s="5"/>
      <c r="G41" s="12">
        <v>34.43</v>
      </c>
    </row>
    <row r="42" spans="1:8" x14ac:dyDescent="0.25">
      <c r="A42" s="7">
        <v>39</v>
      </c>
      <c r="B42" s="21" t="s">
        <v>56</v>
      </c>
      <c r="C42" s="21" t="s">
        <v>59</v>
      </c>
      <c r="D42" s="4"/>
      <c r="E42" s="4"/>
      <c r="F42" s="5"/>
      <c r="G42" s="12"/>
    </row>
    <row r="43" spans="1:8" x14ac:dyDescent="0.25">
      <c r="A43" s="7">
        <v>40</v>
      </c>
      <c r="B43" s="21" t="s">
        <v>56</v>
      </c>
      <c r="C43" s="21" t="s">
        <v>60</v>
      </c>
      <c r="D43" s="4">
        <v>40</v>
      </c>
      <c r="E43" s="4"/>
      <c r="F43" s="5">
        <v>25.82</v>
      </c>
      <c r="G43" s="12">
        <v>29.94</v>
      </c>
    </row>
    <row r="44" spans="1:8" x14ac:dyDescent="0.25">
      <c r="A44" s="7">
        <v>41</v>
      </c>
      <c r="B44" s="21" t="s">
        <v>56</v>
      </c>
      <c r="C44" s="21" t="s">
        <v>16</v>
      </c>
      <c r="D44" s="4"/>
      <c r="E44" s="4"/>
      <c r="F44" s="5"/>
      <c r="G44" s="12"/>
    </row>
    <row r="45" spans="1:8" x14ac:dyDescent="0.25">
      <c r="A45" s="7">
        <v>42</v>
      </c>
      <c r="B45" s="21" t="s">
        <v>61</v>
      </c>
      <c r="C45" s="21" t="s">
        <v>62</v>
      </c>
      <c r="D45" s="4">
        <v>38</v>
      </c>
      <c r="E45" s="4"/>
      <c r="F45" s="5"/>
      <c r="G45" s="12">
        <v>34.6</v>
      </c>
    </row>
    <row r="46" spans="1:8" x14ac:dyDescent="0.25">
      <c r="A46" s="7">
        <v>43</v>
      </c>
      <c r="B46" s="21" t="s">
        <v>61</v>
      </c>
      <c r="C46" s="21" t="s">
        <v>63</v>
      </c>
      <c r="D46" s="4">
        <v>18</v>
      </c>
      <c r="E46" s="4"/>
      <c r="F46" s="5"/>
      <c r="G46" s="12">
        <v>16.25</v>
      </c>
    </row>
    <row r="47" spans="1:8" x14ac:dyDescent="0.25">
      <c r="A47" s="7">
        <v>44</v>
      </c>
      <c r="B47" s="21" t="s">
        <v>61</v>
      </c>
      <c r="C47" s="21" t="s">
        <v>64</v>
      </c>
      <c r="D47" s="4">
        <v>38</v>
      </c>
      <c r="E47" s="4"/>
      <c r="F47" s="5"/>
      <c r="G47" s="12">
        <v>36.67</v>
      </c>
      <c r="H47" s="71" t="s">
        <v>96</v>
      </c>
    </row>
    <row r="48" spans="1:8" x14ac:dyDescent="0.25">
      <c r="A48" s="7">
        <v>45</v>
      </c>
      <c r="B48" s="21" t="s">
        <v>61</v>
      </c>
      <c r="C48" s="21" t="s">
        <v>65</v>
      </c>
      <c r="D48" s="4">
        <v>38</v>
      </c>
      <c r="E48" s="4"/>
      <c r="F48" s="5"/>
      <c r="G48" s="12">
        <v>50.28</v>
      </c>
    </row>
    <row r="49" spans="1:7" x14ac:dyDescent="0.25">
      <c r="A49" s="7">
        <v>46</v>
      </c>
      <c r="B49" s="21" t="s">
        <v>61</v>
      </c>
      <c r="C49" s="21" t="s">
        <v>66</v>
      </c>
      <c r="D49" s="4">
        <v>38</v>
      </c>
      <c r="E49" s="4"/>
      <c r="F49" s="5"/>
      <c r="G49" s="12">
        <v>30.14</v>
      </c>
    </row>
    <row r="50" spans="1:7" x14ac:dyDescent="0.25">
      <c r="A50" s="7">
        <v>47</v>
      </c>
      <c r="B50" s="21" t="s">
        <v>67</v>
      </c>
      <c r="C50" s="21" t="s">
        <v>68</v>
      </c>
      <c r="D50" s="4"/>
      <c r="E50" s="4"/>
      <c r="F50" s="5"/>
      <c r="G50" s="12"/>
    </row>
    <row r="51" spans="1:7" x14ac:dyDescent="0.25">
      <c r="A51" s="7">
        <v>48</v>
      </c>
      <c r="B51" s="21" t="s">
        <v>67</v>
      </c>
      <c r="C51" s="21" t="s">
        <v>69</v>
      </c>
      <c r="D51" s="4"/>
      <c r="E51" s="4"/>
      <c r="F51" s="5"/>
      <c r="G51" s="12"/>
    </row>
    <row r="52" spans="1:7" x14ac:dyDescent="0.25">
      <c r="A52" s="7">
        <v>49</v>
      </c>
      <c r="B52" s="21" t="s">
        <v>67</v>
      </c>
      <c r="C52" s="21" t="s">
        <v>70</v>
      </c>
      <c r="D52" s="4"/>
      <c r="E52" s="4"/>
      <c r="F52" s="5"/>
      <c r="G52" s="12"/>
    </row>
    <row r="53" spans="1:7" x14ac:dyDescent="0.25">
      <c r="A53" s="7">
        <v>50</v>
      </c>
      <c r="B53" s="21" t="s">
        <v>71</v>
      </c>
      <c r="C53" s="21" t="s">
        <v>72</v>
      </c>
      <c r="D53" s="4"/>
      <c r="E53" s="4"/>
      <c r="F53" s="5"/>
      <c r="G53" s="12"/>
    </row>
    <row r="54" spans="1:7" x14ac:dyDescent="0.25">
      <c r="A54" s="7">
        <v>51</v>
      </c>
      <c r="B54" s="21" t="s">
        <v>71</v>
      </c>
      <c r="C54" s="21" t="s">
        <v>73</v>
      </c>
      <c r="D54" s="4"/>
      <c r="E54" s="4"/>
      <c r="F54" s="5"/>
      <c r="G54" s="12"/>
    </row>
    <row r="55" spans="1:7" x14ac:dyDescent="0.25">
      <c r="A55" s="7">
        <v>52</v>
      </c>
      <c r="B55" s="21" t="s">
        <v>71</v>
      </c>
      <c r="C55" s="21" t="s">
        <v>74</v>
      </c>
      <c r="D55" s="4"/>
      <c r="E55" s="4"/>
      <c r="F55" s="4"/>
      <c r="G55" s="40"/>
    </row>
    <row r="56" spans="1:7" x14ac:dyDescent="0.25">
      <c r="A56" s="7">
        <v>53</v>
      </c>
      <c r="B56" s="21" t="s">
        <v>71</v>
      </c>
      <c r="C56" s="21" t="s">
        <v>75</v>
      </c>
      <c r="D56" s="4"/>
      <c r="E56" s="4"/>
      <c r="F56" s="4"/>
      <c r="G56" s="40"/>
    </row>
    <row r="57" spans="1:7" x14ac:dyDescent="0.25">
      <c r="A57" s="7">
        <v>54</v>
      </c>
      <c r="B57" s="21" t="s">
        <v>76</v>
      </c>
      <c r="C57" s="21" t="s">
        <v>77</v>
      </c>
      <c r="D57" s="4"/>
      <c r="E57" s="4"/>
      <c r="F57" s="4"/>
      <c r="G57" s="40"/>
    </row>
    <row r="58" spans="1:7" x14ac:dyDescent="0.25">
      <c r="A58" s="7">
        <v>55</v>
      </c>
      <c r="B58" s="21" t="s">
        <v>76</v>
      </c>
      <c r="C58" s="21" t="s">
        <v>78</v>
      </c>
      <c r="D58" s="4"/>
      <c r="E58" s="4"/>
      <c r="F58" s="4"/>
      <c r="G58" s="40"/>
    </row>
    <row r="59" spans="1:7" x14ac:dyDescent="0.25">
      <c r="A59" s="7">
        <v>56</v>
      </c>
      <c r="B59" s="21" t="s">
        <v>76</v>
      </c>
      <c r="C59" s="21" t="s">
        <v>79</v>
      </c>
      <c r="D59" s="4"/>
      <c r="E59" s="4"/>
      <c r="F59" s="4"/>
      <c r="G59" s="40"/>
    </row>
    <row r="60" spans="1:7" x14ac:dyDescent="0.25">
      <c r="A60" s="7">
        <v>57</v>
      </c>
      <c r="B60" s="21" t="s">
        <v>76</v>
      </c>
      <c r="C60" s="21" t="s">
        <v>80</v>
      </c>
      <c r="D60" s="4"/>
      <c r="E60" s="4"/>
      <c r="F60" s="4"/>
      <c r="G60" s="40"/>
    </row>
    <row r="61" spans="1:7" ht="15.75" thickBot="1" x14ac:dyDescent="0.3">
      <c r="A61" s="33">
        <v>58</v>
      </c>
      <c r="B61" s="24" t="s">
        <v>76</v>
      </c>
      <c r="C61" s="24" t="s">
        <v>81</v>
      </c>
      <c r="D61" s="25"/>
      <c r="E61" s="25"/>
      <c r="F61" s="25"/>
      <c r="G61" s="41"/>
    </row>
    <row r="63" spans="1:7" x14ac:dyDescent="0.25">
      <c r="B63" s="1" t="s">
        <v>185</v>
      </c>
      <c r="D63" s="2">
        <v>16</v>
      </c>
      <c r="G63" s="2">
        <v>15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46A5-5E39-473F-9B58-9E0D4DA88B25}">
  <dimension ref="A1:H61"/>
  <sheetViews>
    <sheetView topLeftCell="A28" workbookViewId="0">
      <selection activeCell="G19" sqref="G19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2.7109375" style="1" customWidth="1"/>
    <col min="4" max="4" width="4.5703125" style="2" customWidth="1"/>
    <col min="5" max="5" width="7.140625" style="2" customWidth="1"/>
    <col min="6" max="6" width="13.85546875" style="2" customWidth="1"/>
    <col min="7" max="7" width="13.28515625" style="2" customWidth="1"/>
    <col min="8" max="8" width="15.85546875" style="42" customWidth="1"/>
    <col min="9" max="16384" width="8.85546875" style="1"/>
  </cols>
  <sheetData>
    <row r="1" spans="1:8" ht="27.75" customHeight="1" x14ac:dyDescent="0.3">
      <c r="A1" s="205" t="s">
        <v>6</v>
      </c>
      <c r="B1" s="205"/>
      <c r="C1" s="205"/>
      <c r="D1" s="205"/>
      <c r="E1" s="205"/>
      <c r="F1" s="205"/>
      <c r="G1" s="205"/>
    </row>
    <row r="2" spans="1:8" ht="39.75" customHeight="1" thickBot="1" x14ac:dyDescent="0.3">
      <c r="A2" s="206" t="s">
        <v>99</v>
      </c>
      <c r="B2" s="206"/>
      <c r="C2" s="206"/>
      <c r="D2" s="206"/>
      <c r="E2" s="206"/>
      <c r="F2" s="206"/>
      <c r="G2" s="206"/>
    </row>
    <row r="3" spans="1:8" ht="46.15" customHeight="1" thickBot="1" x14ac:dyDescent="0.3">
      <c r="A3" s="43" t="s">
        <v>5</v>
      </c>
      <c r="B3" s="44" t="s">
        <v>4</v>
      </c>
      <c r="C3" s="45" t="s">
        <v>3</v>
      </c>
      <c r="D3" s="46" t="s">
        <v>2</v>
      </c>
      <c r="E3" s="46" t="s">
        <v>0</v>
      </c>
      <c r="F3" s="47" t="s">
        <v>100</v>
      </c>
      <c r="G3" s="48" t="s">
        <v>101</v>
      </c>
      <c r="H3" s="49"/>
    </row>
    <row r="4" spans="1:8" x14ac:dyDescent="0.25">
      <c r="A4" s="6">
        <v>1</v>
      </c>
      <c r="B4" s="18" t="s">
        <v>7</v>
      </c>
      <c r="C4" s="18" t="s">
        <v>8</v>
      </c>
      <c r="D4" s="19"/>
      <c r="E4" s="19"/>
      <c r="F4" s="50"/>
      <c r="G4" s="51"/>
      <c r="H4" s="49"/>
    </row>
    <row r="5" spans="1:8" x14ac:dyDescent="0.25">
      <c r="A5" s="7">
        <v>2</v>
      </c>
      <c r="B5" s="21" t="s">
        <v>7</v>
      </c>
      <c r="C5" s="21" t="s">
        <v>9</v>
      </c>
      <c r="D5" s="4"/>
      <c r="E5" s="4"/>
      <c r="F5" s="52"/>
      <c r="G5" s="53"/>
      <c r="H5" s="49"/>
    </row>
    <row r="6" spans="1:8" x14ac:dyDescent="0.25">
      <c r="A6" s="7">
        <v>3</v>
      </c>
      <c r="B6" s="21" t="s">
        <v>10</v>
      </c>
      <c r="C6" s="21" t="s">
        <v>11</v>
      </c>
      <c r="D6" s="54"/>
      <c r="E6" s="4"/>
      <c r="F6" s="52" t="s">
        <v>1</v>
      </c>
      <c r="G6" s="53" t="s">
        <v>1</v>
      </c>
      <c r="H6" s="49">
        <v>8779</v>
      </c>
    </row>
    <row r="7" spans="1:8" x14ac:dyDescent="0.25">
      <c r="A7" s="7">
        <v>4</v>
      </c>
      <c r="B7" s="21" t="s">
        <v>12</v>
      </c>
      <c r="C7" s="21" t="s">
        <v>13</v>
      </c>
      <c r="D7" s="4"/>
      <c r="E7" s="4"/>
      <c r="F7" s="52" t="s">
        <v>1</v>
      </c>
      <c r="G7" s="53"/>
      <c r="H7" s="49"/>
    </row>
    <row r="8" spans="1:8" x14ac:dyDescent="0.25">
      <c r="A8" s="7">
        <v>5</v>
      </c>
      <c r="B8" s="21" t="s">
        <v>12</v>
      </c>
      <c r="C8" s="21" t="s">
        <v>14</v>
      </c>
      <c r="D8" s="4"/>
      <c r="E8" s="4"/>
      <c r="F8" s="52"/>
      <c r="G8" s="53"/>
      <c r="H8" s="49"/>
    </row>
    <row r="9" spans="1:8" x14ac:dyDescent="0.25">
      <c r="A9" s="7">
        <v>6</v>
      </c>
      <c r="B9" s="21" t="s">
        <v>15</v>
      </c>
      <c r="C9" s="21" t="s">
        <v>16</v>
      </c>
      <c r="D9" s="4"/>
      <c r="E9" s="4"/>
      <c r="F9" s="52"/>
      <c r="G9" s="53"/>
      <c r="H9" s="49"/>
    </row>
    <row r="10" spans="1:8" x14ac:dyDescent="0.25">
      <c r="A10" s="7">
        <v>7</v>
      </c>
      <c r="B10" s="21" t="s">
        <v>17</v>
      </c>
      <c r="C10" s="21" t="s">
        <v>18</v>
      </c>
      <c r="D10" s="4"/>
      <c r="E10" s="4"/>
      <c r="F10" s="52"/>
      <c r="G10" s="53"/>
      <c r="H10" s="49"/>
    </row>
    <row r="11" spans="1:8" x14ac:dyDescent="0.25">
      <c r="A11" s="7">
        <v>8</v>
      </c>
      <c r="B11" s="21" t="s">
        <v>17</v>
      </c>
      <c r="C11" s="21" t="s">
        <v>19</v>
      </c>
      <c r="D11" s="4"/>
      <c r="E11" s="4"/>
      <c r="G11" s="53"/>
      <c r="H11" s="49"/>
    </row>
    <row r="12" spans="1:8" x14ac:dyDescent="0.25">
      <c r="A12" s="7">
        <v>9</v>
      </c>
      <c r="B12" s="21" t="s">
        <v>17</v>
      </c>
      <c r="C12" s="21" t="s">
        <v>20</v>
      </c>
      <c r="D12" s="4"/>
      <c r="E12" s="4"/>
      <c r="F12" s="52"/>
      <c r="G12" s="53"/>
      <c r="H12" s="49"/>
    </row>
    <row r="13" spans="1:8" x14ac:dyDescent="0.25">
      <c r="A13" s="7">
        <v>10</v>
      </c>
      <c r="B13" s="21" t="s">
        <v>17</v>
      </c>
      <c r="C13" s="21" t="s">
        <v>21</v>
      </c>
      <c r="D13" s="4"/>
      <c r="E13" s="4"/>
      <c r="F13" s="52"/>
      <c r="G13" s="53" t="s">
        <v>1</v>
      </c>
      <c r="H13" s="49"/>
    </row>
    <row r="14" spans="1:8" x14ac:dyDescent="0.25">
      <c r="A14" s="7">
        <v>11</v>
      </c>
      <c r="B14" s="21" t="s">
        <v>17</v>
      </c>
      <c r="C14" s="21" t="s">
        <v>22</v>
      </c>
      <c r="D14" s="4"/>
      <c r="E14" s="4"/>
      <c r="F14" s="52"/>
      <c r="G14" s="53"/>
      <c r="H14" s="49"/>
    </row>
    <row r="15" spans="1:8" x14ac:dyDescent="0.25">
      <c r="A15" s="7">
        <v>12</v>
      </c>
      <c r="B15" s="21" t="s">
        <v>17</v>
      </c>
      <c r="C15" s="21" t="s">
        <v>23</v>
      </c>
      <c r="D15" s="4"/>
      <c r="E15" s="4"/>
      <c r="F15" s="52"/>
      <c r="G15" s="53"/>
      <c r="H15" s="49"/>
    </row>
    <row r="16" spans="1:8" x14ac:dyDescent="0.25">
      <c r="A16" s="7">
        <v>13</v>
      </c>
      <c r="B16" s="21" t="s">
        <v>17</v>
      </c>
      <c r="C16" s="21" t="s">
        <v>24</v>
      </c>
      <c r="D16" s="4"/>
      <c r="E16" s="4"/>
      <c r="F16" s="52"/>
      <c r="G16" s="53"/>
      <c r="H16" s="49"/>
    </row>
    <row r="17" spans="1:8" x14ac:dyDescent="0.25">
      <c r="A17" s="7">
        <v>14</v>
      </c>
      <c r="B17" s="21" t="s">
        <v>25</v>
      </c>
      <c r="C17" s="21" t="s">
        <v>26</v>
      </c>
      <c r="D17" s="4"/>
      <c r="E17" s="4"/>
      <c r="F17" s="52"/>
      <c r="G17" s="53"/>
      <c r="H17" s="49"/>
    </row>
    <row r="18" spans="1:8" x14ac:dyDescent="0.25">
      <c r="A18" s="7">
        <v>15</v>
      </c>
      <c r="B18" s="21" t="s">
        <v>25</v>
      </c>
      <c r="C18" s="21" t="s">
        <v>16</v>
      </c>
      <c r="D18" s="4"/>
      <c r="E18" s="4"/>
      <c r="F18" s="52"/>
      <c r="G18" s="53"/>
      <c r="H18" s="49"/>
    </row>
    <row r="19" spans="1:8" x14ac:dyDescent="0.25">
      <c r="A19" s="7">
        <v>16</v>
      </c>
      <c r="B19" s="21" t="s">
        <v>27</v>
      </c>
      <c r="C19" s="21" t="s">
        <v>28</v>
      </c>
      <c r="D19" s="54"/>
      <c r="E19" s="4"/>
      <c r="F19" s="52" t="s">
        <v>1</v>
      </c>
      <c r="G19" s="74"/>
      <c r="H19" s="49">
        <v>58000</v>
      </c>
    </row>
    <row r="20" spans="1:8" x14ac:dyDescent="0.25">
      <c r="A20" s="7">
        <v>17</v>
      </c>
      <c r="B20" s="21" t="s">
        <v>27</v>
      </c>
      <c r="C20" s="21" t="s">
        <v>29</v>
      </c>
      <c r="D20" s="4">
        <v>20</v>
      </c>
      <c r="E20" s="4"/>
      <c r="F20" s="52" t="s">
        <v>1</v>
      </c>
      <c r="G20" s="53">
        <v>24.04</v>
      </c>
      <c r="H20" s="49"/>
    </row>
    <row r="21" spans="1:8" x14ac:dyDescent="0.25">
      <c r="A21" s="7">
        <v>18</v>
      </c>
      <c r="B21" s="21" t="s">
        <v>30</v>
      </c>
      <c r="C21" s="21" t="s">
        <v>31</v>
      </c>
      <c r="D21" s="4"/>
      <c r="E21" s="4"/>
      <c r="F21" s="52"/>
      <c r="G21" s="53"/>
      <c r="H21" s="49"/>
    </row>
    <row r="22" spans="1:8" x14ac:dyDescent="0.25">
      <c r="A22" s="7">
        <v>19</v>
      </c>
      <c r="B22" s="21" t="s">
        <v>30</v>
      </c>
      <c r="C22" s="21" t="s">
        <v>32</v>
      </c>
      <c r="D22" s="4"/>
      <c r="E22" s="4"/>
      <c r="F22" s="52"/>
      <c r="G22" s="53"/>
      <c r="H22" s="49"/>
    </row>
    <row r="23" spans="1:8" x14ac:dyDescent="0.25">
      <c r="A23" s="7">
        <v>20</v>
      </c>
      <c r="B23" s="21" t="s">
        <v>33</v>
      </c>
      <c r="C23" s="21" t="s">
        <v>34</v>
      </c>
      <c r="D23" s="4"/>
      <c r="E23" s="4"/>
      <c r="F23" s="52"/>
      <c r="G23" s="53"/>
      <c r="H23" s="49"/>
    </row>
    <row r="24" spans="1:8" x14ac:dyDescent="0.25">
      <c r="A24" s="7">
        <v>21</v>
      </c>
      <c r="B24" s="21" t="s">
        <v>35</v>
      </c>
      <c r="C24" s="21" t="s">
        <v>36</v>
      </c>
      <c r="D24" s="4">
        <v>4</v>
      </c>
      <c r="E24" s="4"/>
      <c r="F24" s="52" t="s">
        <v>1</v>
      </c>
      <c r="G24" s="53">
        <v>25</v>
      </c>
      <c r="H24" s="49"/>
    </row>
    <row r="25" spans="1:8" x14ac:dyDescent="0.25">
      <c r="A25" s="7">
        <v>22</v>
      </c>
      <c r="B25" s="21" t="s">
        <v>35</v>
      </c>
      <c r="C25" s="21" t="s">
        <v>37</v>
      </c>
      <c r="D25" s="4"/>
      <c r="E25" s="4"/>
      <c r="F25" s="52"/>
      <c r="G25" s="53"/>
      <c r="H25" s="49"/>
    </row>
    <row r="26" spans="1:8" x14ac:dyDescent="0.25">
      <c r="A26" s="7">
        <v>23</v>
      </c>
      <c r="B26" s="21" t="s">
        <v>35</v>
      </c>
      <c r="C26" s="21" t="s">
        <v>38</v>
      </c>
      <c r="D26" s="4"/>
      <c r="E26" s="4"/>
      <c r="F26" s="52"/>
      <c r="G26" s="53"/>
      <c r="H26" s="49"/>
    </row>
    <row r="27" spans="1:8" x14ac:dyDescent="0.25">
      <c r="A27" s="7">
        <v>24</v>
      </c>
      <c r="B27" s="21" t="s">
        <v>39</v>
      </c>
      <c r="C27" s="21" t="s">
        <v>40</v>
      </c>
      <c r="D27" s="4"/>
      <c r="E27" s="4" t="s">
        <v>1</v>
      </c>
      <c r="F27" s="52" t="s">
        <v>1</v>
      </c>
      <c r="G27" s="53"/>
      <c r="H27" s="49"/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2"/>
      <c r="G28" s="53"/>
      <c r="H28" s="49"/>
    </row>
    <row r="29" spans="1:8" x14ac:dyDescent="0.25">
      <c r="A29" s="7">
        <v>26</v>
      </c>
      <c r="B29" s="21" t="s">
        <v>42</v>
      </c>
      <c r="C29" s="21" t="s">
        <v>43</v>
      </c>
      <c r="D29" s="23" t="s">
        <v>1</v>
      </c>
      <c r="E29" s="4"/>
      <c r="F29" s="52"/>
      <c r="G29" s="53"/>
      <c r="H29" s="49"/>
    </row>
    <row r="30" spans="1:8" x14ac:dyDescent="0.25">
      <c r="A30" s="7">
        <v>27</v>
      </c>
      <c r="B30" s="21" t="s">
        <v>44</v>
      </c>
      <c r="C30" s="21" t="s">
        <v>45</v>
      </c>
      <c r="D30" s="4">
        <v>20</v>
      </c>
      <c r="E30" s="4"/>
      <c r="F30" s="52" t="s">
        <v>1</v>
      </c>
      <c r="G30" s="53">
        <v>20.56</v>
      </c>
      <c r="H30" s="49"/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/>
      <c r="F31" s="52"/>
      <c r="G31" s="53"/>
      <c r="H31" s="49"/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/>
      <c r="F32" s="52"/>
      <c r="G32" s="53"/>
      <c r="H32" s="49"/>
    </row>
    <row r="33" spans="1:8" x14ac:dyDescent="0.25">
      <c r="A33" s="7">
        <v>30</v>
      </c>
      <c r="B33" s="21" t="s">
        <v>44</v>
      </c>
      <c r="C33" s="21" t="s">
        <v>48</v>
      </c>
      <c r="D33" s="4"/>
      <c r="E33" s="4"/>
      <c r="F33" s="52"/>
      <c r="G33" s="53"/>
      <c r="H33" s="49"/>
    </row>
    <row r="34" spans="1:8" x14ac:dyDescent="0.25">
      <c r="A34" s="7">
        <v>31</v>
      </c>
      <c r="B34" s="21" t="s">
        <v>44</v>
      </c>
      <c r="C34" s="21" t="s">
        <v>49</v>
      </c>
      <c r="D34" s="4"/>
      <c r="E34" s="4"/>
      <c r="F34" s="52"/>
      <c r="G34" s="53"/>
      <c r="H34" s="49"/>
    </row>
    <row r="35" spans="1:8" x14ac:dyDescent="0.25">
      <c r="A35" s="7">
        <v>32</v>
      </c>
      <c r="B35" s="21" t="s">
        <v>44</v>
      </c>
      <c r="C35" s="21" t="s">
        <v>50</v>
      </c>
      <c r="D35" s="4"/>
      <c r="E35" s="4"/>
      <c r="F35" s="52"/>
      <c r="G35" s="53"/>
      <c r="H35" s="49"/>
    </row>
    <row r="36" spans="1:8" x14ac:dyDescent="0.25">
      <c r="A36" s="7">
        <v>33</v>
      </c>
      <c r="B36" s="21" t="s">
        <v>44</v>
      </c>
      <c r="C36" s="21" t="s">
        <v>51</v>
      </c>
      <c r="D36" s="4"/>
      <c r="E36" s="4"/>
      <c r="F36" s="52"/>
      <c r="G36" s="53"/>
      <c r="H36" s="49"/>
    </row>
    <row r="37" spans="1:8" x14ac:dyDescent="0.25">
      <c r="A37" s="7">
        <v>34</v>
      </c>
      <c r="B37" s="21" t="s">
        <v>52</v>
      </c>
      <c r="C37" s="21" t="s">
        <v>53</v>
      </c>
      <c r="D37" s="4"/>
      <c r="E37" s="4"/>
      <c r="F37" s="52"/>
      <c r="G37" s="53"/>
      <c r="H37" s="49"/>
    </row>
    <row r="38" spans="1:8" x14ac:dyDescent="0.25">
      <c r="A38" s="7">
        <v>35</v>
      </c>
      <c r="B38" s="21" t="s">
        <v>52</v>
      </c>
      <c r="C38" s="21" t="s">
        <v>54</v>
      </c>
      <c r="D38" s="4"/>
      <c r="E38" s="4"/>
      <c r="F38" s="52"/>
      <c r="G38" s="53"/>
      <c r="H38" s="49"/>
    </row>
    <row r="39" spans="1:8" x14ac:dyDescent="0.25">
      <c r="A39" s="7">
        <v>36</v>
      </c>
      <c r="B39" s="21" t="s">
        <v>52</v>
      </c>
      <c r="C39" s="21" t="s">
        <v>55</v>
      </c>
      <c r="D39" s="4"/>
      <c r="E39" s="4"/>
      <c r="F39" s="52"/>
      <c r="G39" s="53"/>
      <c r="H39" s="49"/>
    </row>
    <row r="40" spans="1:8" x14ac:dyDescent="0.25">
      <c r="A40" s="7">
        <v>37</v>
      </c>
      <c r="B40" s="21" t="s">
        <v>56</v>
      </c>
      <c r="C40" s="21" t="s">
        <v>57</v>
      </c>
      <c r="D40" s="4">
        <v>18</v>
      </c>
      <c r="E40" s="55" t="s">
        <v>1</v>
      </c>
      <c r="F40" s="52"/>
      <c r="G40" s="53">
        <v>20.99</v>
      </c>
      <c r="H40" s="49"/>
    </row>
    <row r="41" spans="1:8" x14ac:dyDescent="0.25">
      <c r="A41" s="7">
        <v>38</v>
      </c>
      <c r="B41" s="21" t="s">
        <v>56</v>
      </c>
      <c r="C41" s="21" t="s">
        <v>58</v>
      </c>
      <c r="D41" s="4">
        <v>16</v>
      </c>
      <c r="E41" s="55" t="s">
        <v>1</v>
      </c>
      <c r="F41" s="52"/>
      <c r="G41" s="53">
        <v>19.27</v>
      </c>
      <c r="H41" s="49"/>
    </row>
    <row r="42" spans="1:8" x14ac:dyDescent="0.25">
      <c r="A42" s="7">
        <v>39</v>
      </c>
      <c r="B42" s="21" t="s">
        <v>56</v>
      </c>
      <c r="C42" s="21" t="s">
        <v>59</v>
      </c>
      <c r="D42" s="4"/>
      <c r="E42" s="4"/>
      <c r="F42" s="52"/>
      <c r="G42" s="53"/>
      <c r="H42" s="49"/>
    </row>
    <row r="43" spans="1:8" x14ac:dyDescent="0.25">
      <c r="A43" s="7">
        <v>40</v>
      </c>
      <c r="B43" s="21" t="s">
        <v>56</v>
      </c>
      <c r="C43" s="21" t="s">
        <v>60</v>
      </c>
      <c r="D43" s="4">
        <v>6</v>
      </c>
      <c r="E43" s="55" t="s">
        <v>1</v>
      </c>
      <c r="F43" s="52"/>
      <c r="G43" s="53">
        <v>17.71</v>
      </c>
      <c r="H43" s="49"/>
    </row>
    <row r="44" spans="1:8" x14ac:dyDescent="0.25">
      <c r="A44" s="7">
        <v>41</v>
      </c>
      <c r="B44" s="21" t="s">
        <v>56</v>
      </c>
      <c r="C44" s="21" t="s">
        <v>16</v>
      </c>
      <c r="D44" s="4"/>
      <c r="E44" s="4"/>
      <c r="F44" s="52"/>
      <c r="G44" s="53"/>
      <c r="H44" s="49"/>
    </row>
    <row r="45" spans="1:8" x14ac:dyDescent="0.25">
      <c r="A45" s="7">
        <v>42</v>
      </c>
      <c r="B45" s="21" t="s">
        <v>61</v>
      </c>
      <c r="C45" s="21" t="s">
        <v>62</v>
      </c>
      <c r="D45" s="4">
        <v>5</v>
      </c>
      <c r="E45" s="4"/>
      <c r="F45" s="52" t="s">
        <v>1</v>
      </c>
      <c r="G45" s="53">
        <v>26.05</v>
      </c>
      <c r="H45" s="49"/>
    </row>
    <row r="46" spans="1:8" x14ac:dyDescent="0.25">
      <c r="A46" s="7">
        <v>43</v>
      </c>
      <c r="B46" s="21" t="s">
        <v>61</v>
      </c>
      <c r="C46" s="21" t="s">
        <v>63</v>
      </c>
      <c r="D46" s="4"/>
      <c r="E46" s="4"/>
      <c r="F46" s="52"/>
      <c r="G46" s="53"/>
      <c r="H46" s="49"/>
    </row>
    <row r="47" spans="1:8" x14ac:dyDescent="0.25">
      <c r="A47" s="7">
        <v>44</v>
      </c>
      <c r="B47" s="21" t="s">
        <v>61</v>
      </c>
      <c r="C47" s="21" t="s">
        <v>64</v>
      </c>
      <c r="D47" s="4">
        <v>10</v>
      </c>
      <c r="E47" s="4"/>
      <c r="F47" s="52" t="s">
        <v>1</v>
      </c>
      <c r="G47" s="53">
        <v>34.409999999999997</v>
      </c>
      <c r="H47" s="49"/>
    </row>
    <row r="48" spans="1:8" x14ac:dyDescent="0.25">
      <c r="A48" s="7">
        <v>45</v>
      </c>
      <c r="B48" s="21" t="s">
        <v>61</v>
      </c>
      <c r="C48" s="21" t="s">
        <v>65</v>
      </c>
      <c r="D48" s="4">
        <v>30</v>
      </c>
      <c r="E48" s="4"/>
      <c r="F48" s="52" t="s">
        <v>1</v>
      </c>
      <c r="G48" s="53">
        <v>25.93</v>
      </c>
      <c r="H48" s="49" t="s">
        <v>102</v>
      </c>
    </row>
    <row r="49" spans="1:8" x14ac:dyDescent="0.25">
      <c r="A49" s="7">
        <v>46</v>
      </c>
      <c r="B49" s="21" t="s">
        <v>61</v>
      </c>
      <c r="C49" s="21" t="s">
        <v>66</v>
      </c>
      <c r="D49" s="54"/>
      <c r="E49" s="4"/>
      <c r="F49" s="52" t="s">
        <v>1</v>
      </c>
      <c r="G49" s="53"/>
      <c r="H49" s="49">
        <v>3281</v>
      </c>
    </row>
    <row r="50" spans="1:8" x14ac:dyDescent="0.25">
      <c r="A50" s="7">
        <v>47</v>
      </c>
      <c r="B50" s="21" t="s">
        <v>67</v>
      </c>
      <c r="C50" s="21" t="s">
        <v>68</v>
      </c>
      <c r="D50" s="4"/>
      <c r="E50" s="4"/>
      <c r="F50" s="52"/>
      <c r="G50" s="53"/>
      <c r="H50" s="49"/>
    </row>
    <row r="51" spans="1:8" x14ac:dyDescent="0.25">
      <c r="A51" s="7">
        <v>48</v>
      </c>
      <c r="B51" s="21" t="s">
        <v>67</v>
      </c>
      <c r="C51" s="21" t="s">
        <v>69</v>
      </c>
      <c r="D51" s="4">
        <v>7.5</v>
      </c>
      <c r="E51" s="55" t="s">
        <v>1</v>
      </c>
      <c r="F51" s="52"/>
      <c r="G51" s="53">
        <v>17</v>
      </c>
      <c r="H51" s="49"/>
    </row>
    <row r="52" spans="1:8" x14ac:dyDescent="0.25">
      <c r="A52" s="7">
        <v>49</v>
      </c>
      <c r="B52" s="21" t="s">
        <v>67</v>
      </c>
      <c r="C52" s="21" t="s">
        <v>70</v>
      </c>
      <c r="D52" s="4"/>
      <c r="E52" s="4"/>
      <c r="F52" s="52"/>
      <c r="G52" s="53"/>
      <c r="H52" s="49"/>
    </row>
    <row r="53" spans="1:8" x14ac:dyDescent="0.25">
      <c r="A53" s="7">
        <v>50</v>
      </c>
      <c r="B53" s="21" t="s">
        <v>71</v>
      </c>
      <c r="C53" s="21" t="s">
        <v>72</v>
      </c>
      <c r="D53" s="4"/>
      <c r="E53" s="4"/>
      <c r="F53" s="52"/>
      <c r="G53" s="53"/>
      <c r="H53" s="49"/>
    </row>
    <row r="54" spans="1:8" x14ac:dyDescent="0.25">
      <c r="A54" s="7">
        <v>51</v>
      </c>
      <c r="B54" s="21" t="s">
        <v>71</v>
      </c>
      <c r="C54" s="21" t="s">
        <v>73</v>
      </c>
      <c r="D54" s="4"/>
      <c r="E54" s="4"/>
      <c r="F54" s="52"/>
      <c r="G54" s="53"/>
      <c r="H54" s="49"/>
    </row>
    <row r="55" spans="1:8" x14ac:dyDescent="0.25">
      <c r="A55" s="7">
        <v>52</v>
      </c>
      <c r="B55" s="21" t="s">
        <v>71</v>
      </c>
      <c r="C55" s="21" t="s">
        <v>74</v>
      </c>
      <c r="D55" s="4"/>
      <c r="E55" s="4"/>
      <c r="F55" s="4"/>
      <c r="G55" s="56"/>
      <c r="H55" s="49"/>
    </row>
    <row r="56" spans="1:8" x14ac:dyDescent="0.25">
      <c r="A56" s="7">
        <v>53</v>
      </c>
      <c r="B56" s="21" t="s">
        <v>71</v>
      </c>
      <c r="C56" s="21" t="s">
        <v>75</v>
      </c>
      <c r="D56" s="4"/>
      <c r="E56" s="4"/>
      <c r="F56" s="4"/>
      <c r="G56" s="56"/>
      <c r="H56" s="49"/>
    </row>
    <row r="57" spans="1:8" x14ac:dyDescent="0.25">
      <c r="A57" s="7">
        <v>54</v>
      </c>
      <c r="B57" s="21" t="s">
        <v>76</v>
      </c>
      <c r="C57" s="21" t="s">
        <v>77</v>
      </c>
      <c r="D57" s="4"/>
      <c r="E57" s="4"/>
      <c r="F57" s="4"/>
      <c r="G57" s="56"/>
      <c r="H57" s="49"/>
    </row>
    <row r="58" spans="1:8" x14ac:dyDescent="0.25">
      <c r="A58" s="7">
        <v>55</v>
      </c>
      <c r="B58" s="21" t="s">
        <v>76</v>
      </c>
      <c r="C58" s="21" t="s">
        <v>78</v>
      </c>
      <c r="D58" s="4"/>
      <c r="E58" s="4"/>
      <c r="F58" s="4"/>
      <c r="G58" s="56"/>
      <c r="H58" s="49"/>
    </row>
    <row r="59" spans="1:8" x14ac:dyDescent="0.25">
      <c r="A59" s="7">
        <v>56</v>
      </c>
      <c r="B59" s="21" t="s">
        <v>76</v>
      </c>
      <c r="C59" s="21" t="s">
        <v>79</v>
      </c>
      <c r="D59" s="4"/>
      <c r="E59" s="4"/>
      <c r="F59" s="4"/>
      <c r="G59" s="56"/>
      <c r="H59" s="49"/>
    </row>
    <row r="60" spans="1:8" x14ac:dyDescent="0.25">
      <c r="A60" s="7">
        <v>57</v>
      </c>
      <c r="B60" s="21" t="s">
        <v>76</v>
      </c>
      <c r="C60" s="21" t="s">
        <v>80</v>
      </c>
      <c r="D60" s="4"/>
      <c r="E60" s="4"/>
      <c r="F60" s="4"/>
      <c r="G60" s="56"/>
      <c r="H60" s="49"/>
    </row>
    <row r="61" spans="1:8" ht="15.75" thickBot="1" x14ac:dyDescent="0.3">
      <c r="A61" s="33">
        <v>58</v>
      </c>
      <c r="B61" s="24" t="s">
        <v>76</v>
      </c>
      <c r="C61" s="24" t="s">
        <v>81</v>
      </c>
      <c r="D61" s="25"/>
      <c r="E61" s="25"/>
      <c r="F61" s="25"/>
      <c r="G61" s="57"/>
      <c r="H61" s="49"/>
    </row>
  </sheetData>
  <mergeCells count="2">
    <mergeCell ref="A1:G1"/>
    <mergeCell ref="A2:G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799B-D15C-4257-97CB-B03B52567011}">
  <dimension ref="A1:G61"/>
  <sheetViews>
    <sheetView workbookViewId="0">
      <selection activeCell="C12" sqref="C12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2.7109375" style="1" customWidth="1"/>
    <col min="4" max="4" width="5.42578125" style="2" customWidth="1"/>
    <col min="5" max="5" width="7.85546875" style="2" customWidth="1"/>
    <col min="6" max="6" width="15.42578125" style="2" customWidth="1"/>
    <col min="7" max="7" width="17.28515625" style="2" customWidth="1"/>
    <col min="8" max="16384" width="8.85546875" style="1"/>
  </cols>
  <sheetData>
    <row r="1" spans="1:7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7" ht="40.15" customHeight="1" thickBot="1" x14ac:dyDescent="0.3">
      <c r="A2" s="203" t="s">
        <v>225</v>
      </c>
      <c r="B2" s="203"/>
      <c r="C2" s="203"/>
      <c r="D2" s="203"/>
      <c r="E2" s="203"/>
      <c r="F2" s="203"/>
      <c r="G2" s="203"/>
    </row>
    <row r="3" spans="1:7" ht="43.9" customHeight="1" thickBot="1" x14ac:dyDescent="0.3">
      <c r="A3" s="34" t="s">
        <v>5</v>
      </c>
      <c r="B3" s="35" t="s">
        <v>4</v>
      </c>
      <c r="C3" s="36" t="s">
        <v>3</v>
      </c>
      <c r="D3" s="37" t="s">
        <v>2</v>
      </c>
      <c r="E3" s="37" t="s">
        <v>0</v>
      </c>
      <c r="F3" s="38" t="s">
        <v>226</v>
      </c>
      <c r="G3" s="38" t="s">
        <v>227</v>
      </c>
    </row>
    <row r="4" spans="1:7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7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7" x14ac:dyDescent="0.25">
      <c r="A6" s="7">
        <v>3</v>
      </c>
      <c r="B6" s="21" t="s">
        <v>10</v>
      </c>
      <c r="C6" s="21" t="s">
        <v>11</v>
      </c>
      <c r="D6" s="4"/>
      <c r="E6" s="4"/>
      <c r="F6" s="5"/>
      <c r="G6" s="12"/>
    </row>
    <row r="7" spans="1:7" x14ac:dyDescent="0.25">
      <c r="A7" s="7">
        <v>4</v>
      </c>
      <c r="B7" s="21" t="s">
        <v>12</v>
      </c>
      <c r="C7" s="21" t="s">
        <v>13</v>
      </c>
      <c r="D7" s="4"/>
      <c r="E7" s="4"/>
      <c r="F7" s="5" t="s">
        <v>1</v>
      </c>
      <c r="G7" s="12"/>
    </row>
    <row r="8" spans="1:7" x14ac:dyDescent="0.25">
      <c r="A8" s="7">
        <v>5</v>
      </c>
      <c r="B8" s="21" t="s">
        <v>12</v>
      </c>
      <c r="C8" s="21" t="s">
        <v>14</v>
      </c>
      <c r="D8" s="4"/>
      <c r="E8" s="4"/>
      <c r="F8" s="5"/>
      <c r="G8" s="12"/>
    </row>
    <row r="9" spans="1:7" x14ac:dyDescent="0.25">
      <c r="A9" s="7">
        <v>6</v>
      </c>
      <c r="B9" s="21" t="s">
        <v>15</v>
      </c>
      <c r="C9" s="21" t="s">
        <v>16</v>
      </c>
      <c r="D9" s="4"/>
      <c r="E9" s="4"/>
      <c r="F9" s="5"/>
      <c r="G9" s="12"/>
    </row>
    <row r="10" spans="1:7" x14ac:dyDescent="0.25">
      <c r="A10" s="7">
        <v>7</v>
      </c>
      <c r="B10" s="21" t="s">
        <v>17</v>
      </c>
      <c r="C10" s="21" t="s">
        <v>18</v>
      </c>
      <c r="D10" s="4"/>
      <c r="E10" s="4"/>
      <c r="F10" s="5"/>
      <c r="G10" s="12"/>
    </row>
    <row r="11" spans="1:7" x14ac:dyDescent="0.25">
      <c r="A11" s="7">
        <v>8</v>
      </c>
      <c r="B11" s="21" t="s">
        <v>17</v>
      </c>
      <c r="C11" s="21" t="s">
        <v>19</v>
      </c>
      <c r="D11" s="4">
        <v>40</v>
      </c>
      <c r="E11" s="4"/>
      <c r="G11" s="12">
        <v>28.17</v>
      </c>
    </row>
    <row r="12" spans="1:7" x14ac:dyDescent="0.25">
      <c r="A12" s="7">
        <v>9</v>
      </c>
      <c r="B12" s="21" t="s">
        <v>17</v>
      </c>
      <c r="C12" s="21" t="s">
        <v>20</v>
      </c>
      <c r="D12" s="4"/>
      <c r="E12" s="4"/>
      <c r="F12" s="5"/>
      <c r="G12" s="12"/>
    </row>
    <row r="13" spans="1:7" x14ac:dyDescent="0.25">
      <c r="A13" s="7">
        <v>10</v>
      </c>
      <c r="B13" s="21" t="s">
        <v>17</v>
      </c>
      <c r="C13" s="21" t="s">
        <v>21</v>
      </c>
      <c r="D13" s="4"/>
      <c r="E13" s="4"/>
      <c r="F13" s="5"/>
      <c r="G13" s="12" t="s">
        <v>1</v>
      </c>
    </row>
    <row r="14" spans="1:7" x14ac:dyDescent="0.25">
      <c r="A14" s="7">
        <v>11</v>
      </c>
      <c r="B14" s="21" t="s">
        <v>17</v>
      </c>
      <c r="C14" s="21" t="s">
        <v>22</v>
      </c>
      <c r="D14" s="4">
        <v>40</v>
      </c>
      <c r="E14" s="4"/>
      <c r="F14" s="5"/>
      <c r="G14" s="12">
        <v>21.34</v>
      </c>
    </row>
    <row r="15" spans="1:7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7" x14ac:dyDescent="0.25">
      <c r="A16" s="7">
        <v>13</v>
      </c>
      <c r="B16" s="21" t="s">
        <v>17</v>
      </c>
      <c r="C16" s="21" t="s">
        <v>24</v>
      </c>
      <c r="D16" s="4"/>
      <c r="E16" s="4"/>
      <c r="F16" s="5"/>
      <c r="G16" s="12"/>
    </row>
    <row r="17" spans="1:7" x14ac:dyDescent="0.25">
      <c r="A17" s="7">
        <v>14</v>
      </c>
      <c r="B17" s="21" t="s">
        <v>25</v>
      </c>
      <c r="C17" s="21" t="s">
        <v>26</v>
      </c>
      <c r="D17" s="4"/>
      <c r="E17" s="4"/>
      <c r="F17" s="5"/>
      <c r="G17" s="12"/>
    </row>
    <row r="18" spans="1:7" x14ac:dyDescent="0.25">
      <c r="A18" s="7">
        <v>15</v>
      </c>
      <c r="B18" s="21" t="s">
        <v>25</v>
      </c>
      <c r="C18" s="21" t="s">
        <v>16</v>
      </c>
      <c r="D18" s="4"/>
      <c r="E18" s="4"/>
      <c r="F18" s="5"/>
      <c r="G18" s="12"/>
    </row>
    <row r="19" spans="1:7" x14ac:dyDescent="0.25">
      <c r="A19" s="7">
        <v>16</v>
      </c>
      <c r="B19" s="21" t="s">
        <v>27</v>
      </c>
      <c r="C19" s="21" t="s">
        <v>28</v>
      </c>
      <c r="D19" s="4"/>
      <c r="E19" s="4"/>
      <c r="F19" s="5"/>
      <c r="G19" s="12"/>
    </row>
    <row r="20" spans="1:7" x14ac:dyDescent="0.25">
      <c r="A20" s="7">
        <v>17</v>
      </c>
      <c r="B20" s="21" t="s">
        <v>27</v>
      </c>
      <c r="C20" s="21" t="s">
        <v>29</v>
      </c>
      <c r="D20" s="4">
        <v>20</v>
      </c>
      <c r="E20" s="4"/>
      <c r="F20" s="5"/>
      <c r="G20" s="12">
        <v>20</v>
      </c>
    </row>
    <row r="21" spans="1:7" x14ac:dyDescent="0.25">
      <c r="A21" s="7">
        <v>18</v>
      </c>
      <c r="B21" s="21" t="s">
        <v>30</v>
      </c>
      <c r="C21" s="21" t="s">
        <v>31</v>
      </c>
      <c r="D21" s="4"/>
      <c r="E21" s="4"/>
      <c r="F21" s="5"/>
      <c r="G21" s="12"/>
    </row>
    <row r="22" spans="1:7" x14ac:dyDescent="0.25">
      <c r="A22" s="7">
        <v>19</v>
      </c>
      <c r="B22" s="21" t="s">
        <v>30</v>
      </c>
      <c r="C22" s="21" t="s">
        <v>32</v>
      </c>
      <c r="D22" s="4"/>
      <c r="E22" s="4"/>
      <c r="F22" s="5"/>
      <c r="G22" s="12"/>
    </row>
    <row r="23" spans="1:7" x14ac:dyDescent="0.25">
      <c r="A23" s="7">
        <v>20</v>
      </c>
      <c r="B23" s="21" t="s">
        <v>33</v>
      </c>
      <c r="C23" s="21" t="s">
        <v>34</v>
      </c>
      <c r="D23" s="4"/>
      <c r="E23" s="4"/>
      <c r="F23" s="5"/>
      <c r="G23" s="12"/>
    </row>
    <row r="24" spans="1:7" x14ac:dyDescent="0.25">
      <c r="A24" s="7">
        <v>21</v>
      </c>
      <c r="B24" s="21" t="s">
        <v>35</v>
      </c>
      <c r="C24" s="21" t="s">
        <v>36</v>
      </c>
      <c r="D24" s="4">
        <v>20</v>
      </c>
      <c r="E24" s="4"/>
      <c r="F24" s="5"/>
      <c r="G24" s="12">
        <v>28.84</v>
      </c>
    </row>
    <row r="25" spans="1:7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</row>
    <row r="26" spans="1:7" x14ac:dyDescent="0.25">
      <c r="A26" s="7">
        <v>23</v>
      </c>
      <c r="B26" s="21" t="s">
        <v>35</v>
      </c>
      <c r="C26" s="21" t="s">
        <v>38</v>
      </c>
      <c r="D26" s="4"/>
      <c r="E26" s="4"/>
      <c r="F26" s="5"/>
      <c r="G26" s="12"/>
    </row>
    <row r="27" spans="1:7" x14ac:dyDescent="0.25">
      <c r="A27" s="7">
        <v>24</v>
      </c>
      <c r="B27" s="21" t="s">
        <v>39</v>
      </c>
      <c r="C27" s="21" t="s">
        <v>40</v>
      </c>
      <c r="D27" s="4">
        <v>4</v>
      </c>
      <c r="E27" s="4"/>
      <c r="F27" s="5"/>
      <c r="G27" s="12">
        <v>18.73</v>
      </c>
    </row>
    <row r="28" spans="1:7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7" x14ac:dyDescent="0.25">
      <c r="A29" s="7">
        <v>26</v>
      </c>
      <c r="B29" s="21" t="s">
        <v>42</v>
      </c>
      <c r="C29" s="21" t="s">
        <v>43</v>
      </c>
      <c r="D29" s="23" t="s">
        <v>1</v>
      </c>
      <c r="E29" s="4"/>
      <c r="F29" s="5"/>
      <c r="G29" s="12"/>
    </row>
    <row r="30" spans="1:7" x14ac:dyDescent="0.25">
      <c r="A30" s="7">
        <v>27</v>
      </c>
      <c r="B30" s="21" t="s">
        <v>44</v>
      </c>
      <c r="C30" s="21" t="s">
        <v>45</v>
      </c>
      <c r="D30" s="4"/>
      <c r="E30" s="4"/>
      <c r="F30" s="5"/>
      <c r="G30" s="12"/>
    </row>
    <row r="31" spans="1:7" x14ac:dyDescent="0.25">
      <c r="A31" s="7">
        <v>28</v>
      </c>
      <c r="B31" s="21" t="s">
        <v>44</v>
      </c>
      <c r="C31" s="21" t="s">
        <v>46</v>
      </c>
      <c r="D31" s="4"/>
      <c r="E31" s="4"/>
      <c r="F31" s="5"/>
      <c r="G31" s="12"/>
    </row>
    <row r="32" spans="1:7" x14ac:dyDescent="0.25">
      <c r="A32" s="7">
        <v>29</v>
      </c>
      <c r="B32" s="21" t="s">
        <v>44</v>
      </c>
      <c r="C32" s="10" t="s">
        <v>47</v>
      </c>
      <c r="D32" s="4"/>
      <c r="E32" s="4"/>
      <c r="F32" s="5"/>
      <c r="G32" s="12">
        <v>23.5</v>
      </c>
    </row>
    <row r="33" spans="1:7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7" x14ac:dyDescent="0.25">
      <c r="A34" s="7">
        <v>31</v>
      </c>
      <c r="B34" s="21" t="s">
        <v>44</v>
      </c>
      <c r="C34" s="21" t="s">
        <v>49</v>
      </c>
      <c r="D34" s="4"/>
      <c r="E34" s="4"/>
      <c r="F34" s="5"/>
      <c r="G34" s="12">
        <v>16.25</v>
      </c>
    </row>
    <row r="35" spans="1:7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7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7" x14ac:dyDescent="0.25">
      <c r="A37" s="7">
        <v>34</v>
      </c>
      <c r="B37" s="21" t="s">
        <v>52</v>
      </c>
      <c r="C37" s="21" t="s">
        <v>53</v>
      </c>
      <c r="D37" s="4"/>
      <c r="E37" s="4"/>
      <c r="F37" s="5"/>
      <c r="G37" s="12"/>
    </row>
    <row r="38" spans="1:7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7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7" x14ac:dyDescent="0.25">
      <c r="A40" s="7">
        <v>37</v>
      </c>
      <c r="B40" s="21" t="s">
        <v>56</v>
      </c>
      <c r="C40" s="21" t="s">
        <v>57</v>
      </c>
      <c r="D40" s="4"/>
      <c r="E40" s="4"/>
      <c r="F40" s="5"/>
      <c r="G40" s="12"/>
    </row>
    <row r="41" spans="1:7" x14ac:dyDescent="0.25">
      <c r="A41" s="7">
        <v>38</v>
      </c>
      <c r="B41" s="21" t="s">
        <v>56</v>
      </c>
      <c r="C41" s="21" t="s">
        <v>58</v>
      </c>
      <c r="D41" s="4"/>
      <c r="E41" s="4"/>
      <c r="F41" s="5"/>
      <c r="G41" s="12"/>
    </row>
    <row r="42" spans="1:7" x14ac:dyDescent="0.25">
      <c r="A42" s="7">
        <v>39</v>
      </c>
      <c r="B42" s="21" t="s">
        <v>56</v>
      </c>
      <c r="C42" s="21" t="s">
        <v>59</v>
      </c>
      <c r="D42" s="4"/>
      <c r="E42" s="4"/>
      <c r="F42" s="5"/>
      <c r="G42" s="12"/>
    </row>
    <row r="43" spans="1:7" x14ac:dyDescent="0.25">
      <c r="A43" s="7">
        <v>40</v>
      </c>
      <c r="B43" s="21" t="s">
        <v>56</v>
      </c>
      <c r="C43" s="21" t="s">
        <v>60</v>
      </c>
      <c r="D43" s="4"/>
      <c r="E43" s="4"/>
      <c r="F43" s="5"/>
      <c r="G43" s="12"/>
    </row>
    <row r="44" spans="1:7" x14ac:dyDescent="0.25">
      <c r="A44" s="7">
        <v>41</v>
      </c>
      <c r="B44" s="21" t="s">
        <v>56</v>
      </c>
      <c r="C44" s="21" t="s">
        <v>16</v>
      </c>
      <c r="D44" s="4"/>
      <c r="E44" s="4"/>
      <c r="F44" s="5"/>
      <c r="G44" s="12"/>
    </row>
    <row r="45" spans="1:7" x14ac:dyDescent="0.25">
      <c r="A45" s="7">
        <v>42</v>
      </c>
      <c r="B45" s="21" t="s">
        <v>61</v>
      </c>
      <c r="C45" s="21" t="s">
        <v>62</v>
      </c>
      <c r="D45" s="4">
        <v>8</v>
      </c>
      <c r="E45" s="4"/>
      <c r="F45" s="5"/>
      <c r="G45" s="12">
        <v>32.450000000000003</v>
      </c>
    </row>
    <row r="46" spans="1:7" x14ac:dyDescent="0.25">
      <c r="A46" s="7">
        <v>43</v>
      </c>
      <c r="B46" s="21" t="s">
        <v>61</v>
      </c>
      <c r="C46" s="21" t="s">
        <v>63</v>
      </c>
      <c r="D46" s="4"/>
      <c r="E46" s="4"/>
      <c r="F46" s="5"/>
      <c r="G46" s="12"/>
    </row>
    <row r="47" spans="1:7" x14ac:dyDescent="0.25">
      <c r="A47" s="7">
        <v>44</v>
      </c>
      <c r="B47" s="21" t="s">
        <v>61</v>
      </c>
      <c r="C47" s="21" t="s">
        <v>64</v>
      </c>
      <c r="D47" s="4">
        <v>19</v>
      </c>
      <c r="E47" s="4"/>
      <c r="F47" s="5"/>
      <c r="G47" s="12">
        <v>21.05</v>
      </c>
    </row>
    <row r="48" spans="1:7" x14ac:dyDescent="0.25">
      <c r="A48" s="7">
        <v>45</v>
      </c>
      <c r="B48" s="21" t="s">
        <v>61</v>
      </c>
      <c r="C48" s="21" t="s">
        <v>65</v>
      </c>
      <c r="D48" s="4"/>
      <c r="E48" s="4"/>
      <c r="F48" s="5"/>
      <c r="G48" s="12"/>
    </row>
    <row r="49" spans="1:7" x14ac:dyDescent="0.25">
      <c r="A49" s="7">
        <v>46</v>
      </c>
      <c r="B49" s="21" t="s">
        <v>61</v>
      </c>
      <c r="C49" s="21" t="s">
        <v>66</v>
      </c>
      <c r="D49" s="4"/>
      <c r="E49" s="4"/>
      <c r="F49" s="5"/>
      <c r="G49" s="12"/>
    </row>
    <row r="50" spans="1:7" x14ac:dyDescent="0.25">
      <c r="A50" s="7">
        <v>47</v>
      </c>
      <c r="B50" s="21" t="s">
        <v>67</v>
      </c>
      <c r="C50" s="21" t="s">
        <v>68</v>
      </c>
      <c r="D50" s="4"/>
      <c r="E50" s="4"/>
      <c r="F50" s="5"/>
      <c r="G50" s="12"/>
    </row>
    <row r="51" spans="1:7" x14ac:dyDescent="0.25">
      <c r="A51" s="7">
        <v>48</v>
      </c>
      <c r="B51" s="21" t="s">
        <v>67</v>
      </c>
      <c r="C51" s="21" t="s">
        <v>69</v>
      </c>
      <c r="D51" s="4">
        <v>16</v>
      </c>
      <c r="E51" s="4"/>
      <c r="F51" s="5"/>
      <c r="G51" s="12">
        <v>16.25</v>
      </c>
    </row>
    <row r="52" spans="1:7" x14ac:dyDescent="0.25">
      <c r="A52" s="7">
        <v>49</v>
      </c>
      <c r="B52" s="21" t="s">
        <v>67</v>
      </c>
      <c r="C52" s="21" t="s">
        <v>70</v>
      </c>
      <c r="D52" s="4">
        <v>17</v>
      </c>
      <c r="E52" s="4"/>
      <c r="F52" s="5"/>
      <c r="G52" s="12">
        <v>16.93</v>
      </c>
    </row>
    <row r="53" spans="1:7" x14ac:dyDescent="0.25">
      <c r="A53" s="7">
        <v>50</v>
      </c>
      <c r="B53" s="21" t="s">
        <v>71</v>
      </c>
      <c r="C53" s="21" t="s">
        <v>72</v>
      </c>
      <c r="D53" s="4"/>
      <c r="E53" s="4"/>
      <c r="F53" s="5"/>
      <c r="G53" s="12"/>
    </row>
    <row r="54" spans="1:7" x14ac:dyDescent="0.25">
      <c r="A54" s="7">
        <v>51</v>
      </c>
      <c r="B54" s="21" t="s">
        <v>71</v>
      </c>
      <c r="C54" s="21" t="s">
        <v>73</v>
      </c>
      <c r="D54" s="4"/>
      <c r="E54" s="4"/>
      <c r="F54" s="5"/>
      <c r="G54" s="12"/>
    </row>
    <row r="55" spans="1:7" x14ac:dyDescent="0.25">
      <c r="A55" s="7">
        <v>52</v>
      </c>
      <c r="B55" s="21" t="s">
        <v>71</v>
      </c>
      <c r="C55" s="21" t="s">
        <v>74</v>
      </c>
      <c r="D55" s="4"/>
      <c r="E55" s="4"/>
      <c r="F55" s="4"/>
      <c r="G55" s="40"/>
    </row>
    <row r="56" spans="1:7" x14ac:dyDescent="0.25">
      <c r="A56" s="7">
        <v>53</v>
      </c>
      <c r="B56" s="21" t="s">
        <v>71</v>
      </c>
      <c r="C56" s="21" t="s">
        <v>75</v>
      </c>
      <c r="D56" s="4"/>
      <c r="E56" s="4"/>
      <c r="F56" s="4"/>
      <c r="G56" s="40"/>
    </row>
    <row r="57" spans="1:7" x14ac:dyDescent="0.25">
      <c r="A57" s="7">
        <v>54</v>
      </c>
      <c r="B57" s="21" t="s">
        <v>76</v>
      </c>
      <c r="C57" s="21" t="s">
        <v>77</v>
      </c>
      <c r="D57" s="4"/>
      <c r="E57" s="4"/>
      <c r="F57" s="4"/>
      <c r="G57" s="40"/>
    </row>
    <row r="58" spans="1:7" x14ac:dyDescent="0.25">
      <c r="A58" s="7">
        <v>55</v>
      </c>
      <c r="B58" s="21" t="s">
        <v>76</v>
      </c>
      <c r="C58" s="21" t="s">
        <v>78</v>
      </c>
      <c r="D58" s="4"/>
      <c r="E58" s="4"/>
      <c r="F58" s="4"/>
      <c r="G58" s="40"/>
    </row>
    <row r="59" spans="1:7" x14ac:dyDescent="0.25">
      <c r="A59" s="7">
        <v>56</v>
      </c>
      <c r="B59" s="21" t="s">
        <v>76</v>
      </c>
      <c r="C59" s="21" t="s">
        <v>79</v>
      </c>
      <c r="D59" s="4"/>
      <c r="E59" s="4"/>
      <c r="F59" s="4"/>
      <c r="G59" s="40"/>
    </row>
    <row r="60" spans="1:7" x14ac:dyDescent="0.25">
      <c r="A60" s="7">
        <v>57</v>
      </c>
      <c r="B60" s="21" t="s">
        <v>76</v>
      </c>
      <c r="C60" s="21" t="s">
        <v>80</v>
      </c>
      <c r="D60" s="4"/>
      <c r="E60" s="4"/>
      <c r="F60" s="4"/>
      <c r="G60" s="40"/>
    </row>
    <row r="61" spans="1:7" ht="15.75" thickBot="1" x14ac:dyDescent="0.3">
      <c r="A61" s="33">
        <v>58</v>
      </c>
      <c r="B61" s="24" t="s">
        <v>76</v>
      </c>
      <c r="C61" s="24" t="s">
        <v>81</v>
      </c>
      <c r="D61" s="25"/>
      <c r="E61" s="25"/>
      <c r="F61" s="25"/>
      <c r="G61" s="41"/>
    </row>
  </sheetData>
  <mergeCells count="2">
    <mergeCell ref="A1:G1"/>
    <mergeCell ref="A2:G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8E66-EA4C-4F5E-890B-ECDCA9C757B4}">
  <dimension ref="A1:H61"/>
  <sheetViews>
    <sheetView topLeftCell="A40" workbookViewId="0">
      <selection activeCell="I51" sqref="I51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42.7109375" style="1" customWidth="1"/>
    <col min="4" max="4" width="4.85546875" style="1" customWidth="1"/>
    <col min="5" max="5" width="7.7109375" style="1" customWidth="1"/>
    <col min="6" max="6" width="14" style="1" customWidth="1"/>
    <col min="7" max="7" width="13.7109375" style="1" customWidth="1"/>
    <col min="8" max="8" width="17.42578125" style="1" customWidth="1"/>
    <col min="9" max="16384" width="8.85546875" style="1"/>
  </cols>
  <sheetData>
    <row r="1" spans="1:8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8" ht="27.6" customHeight="1" thickBot="1" x14ac:dyDescent="0.3">
      <c r="A2" s="203" t="s">
        <v>103</v>
      </c>
      <c r="B2" s="203"/>
      <c r="C2" s="203"/>
      <c r="D2" s="203"/>
      <c r="E2" s="203"/>
      <c r="F2" s="203"/>
      <c r="G2" s="203"/>
    </row>
    <row r="3" spans="1:8" ht="49.9" customHeight="1" thickBot="1" x14ac:dyDescent="0.3">
      <c r="A3" s="30" t="s">
        <v>5</v>
      </c>
      <c r="B3" s="31" t="s">
        <v>4</v>
      </c>
      <c r="C3" s="32" t="s">
        <v>3</v>
      </c>
      <c r="D3" s="58" t="s">
        <v>2</v>
      </c>
      <c r="E3" s="58" t="s">
        <v>0</v>
      </c>
      <c r="F3" s="59" t="s">
        <v>104</v>
      </c>
      <c r="G3" s="59" t="s">
        <v>105</v>
      </c>
    </row>
    <row r="4" spans="1:8" x14ac:dyDescent="0.25">
      <c r="A4" s="6">
        <v>1</v>
      </c>
      <c r="B4" s="18" t="s">
        <v>7</v>
      </c>
      <c r="C4" s="18" t="s">
        <v>8</v>
      </c>
      <c r="D4" s="19"/>
      <c r="E4" s="19"/>
      <c r="F4" s="20"/>
      <c r="G4" s="11"/>
    </row>
    <row r="5" spans="1:8" x14ac:dyDescent="0.25">
      <c r="A5" s="7">
        <v>2</v>
      </c>
      <c r="B5" s="21" t="s">
        <v>7</v>
      </c>
      <c r="C5" s="21" t="s">
        <v>9</v>
      </c>
      <c r="D5" s="4"/>
      <c r="E5" s="4"/>
      <c r="F5" s="5"/>
      <c r="G5" s="12"/>
    </row>
    <row r="6" spans="1:8" x14ac:dyDescent="0.25">
      <c r="A6" s="7">
        <v>3</v>
      </c>
      <c r="B6" s="21" t="s">
        <v>10</v>
      </c>
      <c r="C6" s="21" t="s">
        <v>11</v>
      </c>
      <c r="D6" s="4"/>
      <c r="E6" s="4"/>
      <c r="F6" s="5"/>
      <c r="G6" s="12"/>
    </row>
    <row r="7" spans="1:8" x14ac:dyDescent="0.25">
      <c r="A7" s="7">
        <v>4</v>
      </c>
      <c r="B7" s="21" t="s">
        <v>12</v>
      </c>
      <c r="C7" s="21" t="s">
        <v>13</v>
      </c>
      <c r="D7" s="4">
        <v>32</v>
      </c>
      <c r="E7" s="4">
        <v>6</v>
      </c>
      <c r="F7" s="5">
        <v>28.42</v>
      </c>
      <c r="G7" s="12">
        <v>36.380000000000003</v>
      </c>
    </row>
    <row r="8" spans="1:8" x14ac:dyDescent="0.25">
      <c r="A8" s="7">
        <v>5</v>
      </c>
      <c r="B8" s="21" t="s">
        <v>12</v>
      </c>
      <c r="C8" s="21" t="s">
        <v>14</v>
      </c>
      <c r="D8" s="4">
        <v>8</v>
      </c>
      <c r="E8" s="4">
        <v>8</v>
      </c>
      <c r="F8" s="5">
        <v>23.31</v>
      </c>
      <c r="G8" s="12">
        <v>29.84</v>
      </c>
      <c r="H8" s="1" t="s">
        <v>106</v>
      </c>
    </row>
    <row r="9" spans="1:8" x14ac:dyDescent="0.25">
      <c r="A9" s="7">
        <v>6</v>
      </c>
      <c r="B9" s="21" t="s">
        <v>15</v>
      </c>
      <c r="C9" s="21" t="s">
        <v>16</v>
      </c>
      <c r="D9" s="4">
        <v>40</v>
      </c>
      <c r="E9" s="4">
        <v>9</v>
      </c>
      <c r="F9" s="5">
        <v>21.12</v>
      </c>
      <c r="G9" s="12">
        <v>27.03</v>
      </c>
      <c r="H9" s="1" t="s">
        <v>107</v>
      </c>
    </row>
    <row r="10" spans="1:8" x14ac:dyDescent="0.25">
      <c r="A10" s="7">
        <v>7</v>
      </c>
      <c r="B10" s="21" t="s">
        <v>17</v>
      </c>
      <c r="C10" s="21" t="s">
        <v>18</v>
      </c>
      <c r="D10" s="4"/>
      <c r="E10" s="4"/>
      <c r="F10" s="5"/>
      <c r="G10" s="12"/>
    </row>
    <row r="11" spans="1:8" x14ac:dyDescent="0.25">
      <c r="A11" s="7">
        <v>8</v>
      </c>
      <c r="B11" s="21" t="s">
        <v>17</v>
      </c>
      <c r="C11" s="21" t="s">
        <v>19</v>
      </c>
      <c r="D11" s="4"/>
      <c r="E11" s="4"/>
      <c r="G11" s="12"/>
    </row>
    <row r="12" spans="1:8" x14ac:dyDescent="0.25">
      <c r="A12" s="7">
        <v>9</v>
      </c>
      <c r="B12" s="21" t="s">
        <v>17</v>
      </c>
      <c r="C12" s="21" t="s">
        <v>20</v>
      </c>
      <c r="D12" s="4"/>
      <c r="E12" s="4"/>
      <c r="F12" s="5"/>
      <c r="G12" s="12"/>
    </row>
    <row r="13" spans="1:8" x14ac:dyDescent="0.25">
      <c r="A13" s="7">
        <v>10</v>
      </c>
      <c r="B13" s="21" t="s">
        <v>17</v>
      </c>
      <c r="C13" s="21" t="s">
        <v>21</v>
      </c>
      <c r="D13" s="4"/>
      <c r="E13" s="4"/>
      <c r="F13" s="5"/>
      <c r="G13" s="12" t="s">
        <v>1</v>
      </c>
    </row>
    <row r="14" spans="1:8" x14ac:dyDescent="0.25">
      <c r="A14" s="7">
        <v>11</v>
      </c>
      <c r="B14" s="21" t="s">
        <v>17</v>
      </c>
      <c r="C14" s="21" t="s">
        <v>22</v>
      </c>
      <c r="D14" s="4"/>
      <c r="E14" s="4"/>
      <c r="F14" s="5"/>
      <c r="G14" s="12"/>
    </row>
    <row r="15" spans="1:8" x14ac:dyDescent="0.25">
      <c r="A15" s="7">
        <v>12</v>
      </c>
      <c r="B15" s="21" t="s">
        <v>17</v>
      </c>
      <c r="C15" s="21" t="s">
        <v>23</v>
      </c>
      <c r="D15" s="4"/>
      <c r="E15" s="4"/>
      <c r="F15" s="5"/>
      <c r="G15" s="12"/>
    </row>
    <row r="16" spans="1:8" x14ac:dyDescent="0.25">
      <c r="A16" s="7">
        <v>13</v>
      </c>
      <c r="B16" s="21" t="s">
        <v>17</v>
      </c>
      <c r="C16" s="21" t="s">
        <v>24</v>
      </c>
      <c r="D16" s="4"/>
      <c r="E16" s="4"/>
      <c r="F16" s="5"/>
      <c r="G16" s="12"/>
    </row>
    <row r="17" spans="1:8" x14ac:dyDescent="0.25">
      <c r="A17" s="7">
        <v>14</v>
      </c>
      <c r="B17" s="21" t="s">
        <v>25</v>
      </c>
      <c r="C17" s="21" t="s">
        <v>26</v>
      </c>
      <c r="D17" s="4">
        <v>40</v>
      </c>
      <c r="E17" s="4">
        <v>6</v>
      </c>
      <c r="F17" s="5">
        <v>28.42</v>
      </c>
      <c r="G17" s="12">
        <v>36.380000000000003</v>
      </c>
    </row>
    <row r="18" spans="1:8" x14ac:dyDescent="0.25">
      <c r="A18" s="7">
        <v>15</v>
      </c>
      <c r="B18" s="21" t="s">
        <v>25</v>
      </c>
      <c r="C18" s="21" t="s">
        <v>16</v>
      </c>
      <c r="D18" s="4"/>
      <c r="E18" s="4"/>
      <c r="F18" s="5"/>
      <c r="G18" s="12"/>
    </row>
    <row r="19" spans="1:8" x14ac:dyDescent="0.25">
      <c r="A19" s="7">
        <v>16</v>
      </c>
      <c r="B19" s="21" t="s">
        <v>27</v>
      </c>
      <c r="C19" s="21" t="s">
        <v>28</v>
      </c>
      <c r="D19" s="4">
        <v>40</v>
      </c>
      <c r="E19" s="4">
        <v>4</v>
      </c>
      <c r="F19" s="5">
        <v>34.64</v>
      </c>
      <c r="G19" s="12">
        <v>44.34</v>
      </c>
    </row>
    <row r="20" spans="1:8" x14ac:dyDescent="0.25">
      <c r="A20" s="7">
        <v>17</v>
      </c>
      <c r="B20" s="21" t="s">
        <v>27</v>
      </c>
      <c r="C20" s="21" t="s">
        <v>29</v>
      </c>
      <c r="D20" s="4">
        <v>40</v>
      </c>
      <c r="E20" s="4">
        <v>5</v>
      </c>
      <c r="F20" s="5">
        <v>31.37</v>
      </c>
      <c r="G20" s="12">
        <v>40.159999999999997</v>
      </c>
    </row>
    <row r="21" spans="1:8" x14ac:dyDescent="0.25">
      <c r="A21" s="7">
        <v>18</v>
      </c>
      <c r="B21" s="21" t="s">
        <v>30</v>
      </c>
      <c r="C21" s="21" t="s">
        <v>31</v>
      </c>
      <c r="D21" s="4">
        <v>37</v>
      </c>
      <c r="E21" s="4">
        <v>8</v>
      </c>
      <c r="F21" s="5">
        <v>23.31</v>
      </c>
      <c r="G21" s="12">
        <v>29.84</v>
      </c>
      <c r="H21" s="1" t="s">
        <v>189</v>
      </c>
    </row>
    <row r="22" spans="1:8" x14ac:dyDescent="0.25">
      <c r="A22" s="7">
        <v>19</v>
      </c>
      <c r="B22" s="21" t="s">
        <v>30</v>
      </c>
      <c r="C22" s="21" t="s">
        <v>32</v>
      </c>
      <c r="D22" s="4">
        <v>37</v>
      </c>
      <c r="E22" s="4">
        <v>11</v>
      </c>
      <c r="F22" s="5">
        <v>17.32</v>
      </c>
      <c r="G22" s="12">
        <v>22.18</v>
      </c>
    </row>
    <row r="23" spans="1:8" x14ac:dyDescent="0.25">
      <c r="A23" s="7">
        <v>20</v>
      </c>
      <c r="B23" s="21" t="s">
        <v>33</v>
      </c>
      <c r="C23" s="21" t="s">
        <v>34</v>
      </c>
      <c r="D23" s="4">
        <v>37</v>
      </c>
      <c r="E23" s="4">
        <v>9</v>
      </c>
      <c r="F23" s="5">
        <v>21.12</v>
      </c>
      <c r="G23" s="12">
        <v>27.03</v>
      </c>
      <c r="H23" s="1" t="s">
        <v>190</v>
      </c>
    </row>
    <row r="24" spans="1:8" x14ac:dyDescent="0.25">
      <c r="A24" s="7">
        <v>21</v>
      </c>
      <c r="B24" s="21" t="s">
        <v>35</v>
      </c>
      <c r="C24" s="21" t="s">
        <v>36</v>
      </c>
      <c r="D24" s="4"/>
      <c r="E24" s="4"/>
      <c r="F24" s="5"/>
      <c r="G24" s="12"/>
    </row>
    <row r="25" spans="1:8" x14ac:dyDescent="0.25">
      <c r="A25" s="7">
        <v>22</v>
      </c>
      <c r="B25" s="21" t="s">
        <v>35</v>
      </c>
      <c r="C25" s="21" t="s">
        <v>37</v>
      </c>
      <c r="D25" s="4"/>
      <c r="E25" s="4"/>
      <c r="F25" s="5"/>
      <c r="G25" s="12"/>
    </row>
    <row r="26" spans="1:8" x14ac:dyDescent="0.25">
      <c r="A26" s="7">
        <v>23</v>
      </c>
      <c r="B26" s="21" t="s">
        <v>35</v>
      </c>
      <c r="C26" s="21" t="s">
        <v>38</v>
      </c>
      <c r="D26" s="4"/>
      <c r="E26" s="4"/>
      <c r="F26" s="5"/>
      <c r="G26" s="12"/>
    </row>
    <row r="27" spans="1:8" x14ac:dyDescent="0.25">
      <c r="A27" s="7">
        <v>24</v>
      </c>
      <c r="B27" s="21" t="s">
        <v>39</v>
      </c>
      <c r="C27" s="21" t="s">
        <v>40</v>
      </c>
      <c r="D27" s="4"/>
      <c r="E27" s="4"/>
      <c r="F27" s="5"/>
      <c r="G27" s="12"/>
    </row>
    <row r="28" spans="1:8" x14ac:dyDescent="0.25">
      <c r="A28" s="7">
        <v>25</v>
      </c>
      <c r="B28" s="21" t="s">
        <v>39</v>
      </c>
      <c r="C28" s="21" t="s">
        <v>41</v>
      </c>
      <c r="D28" s="4"/>
      <c r="E28" s="4"/>
      <c r="F28" s="5"/>
      <c r="G28" s="12"/>
    </row>
    <row r="29" spans="1:8" x14ac:dyDescent="0.25">
      <c r="A29" s="7">
        <v>26</v>
      </c>
      <c r="B29" s="21" t="s">
        <v>42</v>
      </c>
      <c r="C29" s="21" t="s">
        <v>43</v>
      </c>
      <c r="D29" s="17" t="s">
        <v>1</v>
      </c>
      <c r="E29" s="4"/>
      <c r="F29" s="5"/>
      <c r="G29" s="12"/>
    </row>
    <row r="30" spans="1:8" x14ac:dyDescent="0.25">
      <c r="A30" s="7">
        <v>27</v>
      </c>
      <c r="B30" s="21" t="s">
        <v>44</v>
      </c>
      <c r="C30" s="21" t="s">
        <v>45</v>
      </c>
      <c r="D30" s="4">
        <v>40</v>
      </c>
      <c r="E30" s="4">
        <v>5</v>
      </c>
      <c r="F30" s="5">
        <v>31.37</v>
      </c>
      <c r="G30" s="12">
        <v>40.159999999999997</v>
      </c>
    </row>
    <row r="31" spans="1:8" x14ac:dyDescent="0.25">
      <c r="A31" s="7">
        <v>28</v>
      </c>
      <c r="B31" s="21" t="s">
        <v>44</v>
      </c>
      <c r="C31" s="21" t="s">
        <v>46</v>
      </c>
      <c r="D31" s="4"/>
      <c r="E31" s="4"/>
      <c r="F31" s="5"/>
      <c r="G31" s="12"/>
    </row>
    <row r="32" spans="1:8" x14ac:dyDescent="0.25">
      <c r="A32" s="7">
        <v>29</v>
      </c>
      <c r="B32" s="21" t="s">
        <v>44</v>
      </c>
      <c r="C32" s="10" t="s">
        <v>47</v>
      </c>
      <c r="D32" s="4"/>
      <c r="E32" s="4"/>
      <c r="F32" s="5"/>
      <c r="G32" s="12"/>
    </row>
    <row r="33" spans="1:8" x14ac:dyDescent="0.25">
      <c r="A33" s="7">
        <v>30</v>
      </c>
      <c r="B33" s="21" t="s">
        <v>44</v>
      </c>
      <c r="C33" s="21" t="s">
        <v>48</v>
      </c>
      <c r="D33" s="4"/>
      <c r="E33" s="4"/>
      <c r="F33" s="5"/>
      <c r="G33" s="12"/>
    </row>
    <row r="34" spans="1:8" x14ac:dyDescent="0.25">
      <c r="A34" s="7">
        <v>31</v>
      </c>
      <c r="B34" s="21" t="s">
        <v>44</v>
      </c>
      <c r="C34" s="21" t="s">
        <v>49</v>
      </c>
      <c r="D34" s="4">
        <v>19</v>
      </c>
      <c r="E34" s="4">
        <v>11</v>
      </c>
      <c r="F34" s="5">
        <v>17.32</v>
      </c>
      <c r="G34" s="12">
        <v>22.18</v>
      </c>
      <c r="H34" s="1" t="s">
        <v>108</v>
      </c>
    </row>
    <row r="35" spans="1:8" x14ac:dyDescent="0.25">
      <c r="A35" s="7">
        <v>32</v>
      </c>
      <c r="B35" s="21" t="s">
        <v>44</v>
      </c>
      <c r="C35" s="21" t="s">
        <v>50</v>
      </c>
      <c r="D35" s="4"/>
      <c r="E35" s="4"/>
      <c r="F35" s="5"/>
      <c r="G35" s="12"/>
    </row>
    <row r="36" spans="1:8" x14ac:dyDescent="0.25">
      <c r="A36" s="7">
        <v>33</v>
      </c>
      <c r="B36" s="21" t="s">
        <v>44</v>
      </c>
      <c r="C36" s="21" t="s">
        <v>51</v>
      </c>
      <c r="D36" s="4"/>
      <c r="E36" s="4"/>
      <c r="F36" s="5"/>
      <c r="G36" s="12"/>
    </row>
    <row r="37" spans="1:8" x14ac:dyDescent="0.25">
      <c r="A37" s="7">
        <v>34</v>
      </c>
      <c r="B37" s="21" t="s">
        <v>52</v>
      </c>
      <c r="C37" s="21" t="s">
        <v>53</v>
      </c>
      <c r="D37" s="4">
        <v>40</v>
      </c>
      <c r="E37" s="4">
        <v>5</v>
      </c>
      <c r="F37" s="5">
        <v>31.37</v>
      </c>
      <c r="G37" s="12">
        <v>40.159999999999997</v>
      </c>
    </row>
    <row r="38" spans="1:8" x14ac:dyDescent="0.25">
      <c r="A38" s="7">
        <v>35</v>
      </c>
      <c r="B38" s="21" t="s">
        <v>52</v>
      </c>
      <c r="C38" s="21" t="s">
        <v>54</v>
      </c>
      <c r="D38" s="4"/>
      <c r="E38" s="4"/>
      <c r="F38" s="5"/>
      <c r="G38" s="12"/>
    </row>
    <row r="39" spans="1:8" x14ac:dyDescent="0.25">
      <c r="A39" s="7">
        <v>36</v>
      </c>
      <c r="B39" s="21" t="s">
        <v>52</v>
      </c>
      <c r="C39" s="21" t="s">
        <v>55</v>
      </c>
      <c r="D39" s="4"/>
      <c r="E39" s="4"/>
      <c r="F39" s="5"/>
      <c r="G39" s="12"/>
    </row>
    <row r="40" spans="1:8" x14ac:dyDescent="0.25">
      <c r="A40" s="7">
        <v>37</v>
      </c>
      <c r="B40" s="21" t="s">
        <v>56</v>
      </c>
      <c r="C40" s="21" t="s">
        <v>57</v>
      </c>
      <c r="D40" s="4"/>
      <c r="E40" s="4"/>
      <c r="F40" s="5"/>
      <c r="G40" s="12"/>
    </row>
    <row r="41" spans="1:8" x14ac:dyDescent="0.25">
      <c r="A41" s="7">
        <v>38</v>
      </c>
      <c r="B41" s="21" t="s">
        <v>56</v>
      </c>
      <c r="C41" s="21" t="s">
        <v>58</v>
      </c>
      <c r="D41" s="4"/>
      <c r="E41" s="4"/>
      <c r="F41" s="5"/>
      <c r="G41" s="12"/>
    </row>
    <row r="42" spans="1:8" x14ac:dyDescent="0.25">
      <c r="A42" s="7">
        <v>39</v>
      </c>
      <c r="B42" s="21" t="s">
        <v>56</v>
      </c>
      <c r="C42" s="21" t="s">
        <v>59</v>
      </c>
      <c r="D42" s="4"/>
      <c r="E42" s="4"/>
      <c r="F42" s="5"/>
      <c r="G42" s="12"/>
    </row>
    <row r="43" spans="1:8" x14ac:dyDescent="0.25">
      <c r="A43" s="7">
        <v>40</v>
      </c>
      <c r="B43" s="21" t="s">
        <v>56</v>
      </c>
      <c r="C43" s="21" t="s">
        <v>60</v>
      </c>
      <c r="D43" s="4"/>
      <c r="E43" s="4"/>
      <c r="F43" s="5"/>
      <c r="G43" s="12"/>
    </row>
    <row r="44" spans="1:8" x14ac:dyDescent="0.25">
      <c r="A44" s="7">
        <v>41</v>
      </c>
      <c r="B44" s="21" t="s">
        <v>56</v>
      </c>
      <c r="C44" s="21" t="s">
        <v>16</v>
      </c>
      <c r="D44" s="4"/>
      <c r="E44" s="4"/>
      <c r="F44" s="5"/>
      <c r="G44" s="12"/>
    </row>
    <row r="45" spans="1:8" x14ac:dyDescent="0.25">
      <c r="A45" s="7">
        <v>42</v>
      </c>
      <c r="B45" s="21" t="s">
        <v>61</v>
      </c>
      <c r="C45" s="21" t="s">
        <v>62</v>
      </c>
      <c r="D45" s="4">
        <v>40</v>
      </c>
      <c r="E45" s="4">
        <v>6</v>
      </c>
      <c r="F45" s="5">
        <v>28.42</v>
      </c>
      <c r="G45" s="12">
        <v>36.380000000000003</v>
      </c>
    </row>
    <row r="46" spans="1:8" x14ac:dyDescent="0.25">
      <c r="A46" s="7">
        <v>43</v>
      </c>
      <c r="B46" s="21" t="s">
        <v>61</v>
      </c>
      <c r="C46" s="21" t="s">
        <v>63</v>
      </c>
      <c r="D46" s="4">
        <v>37</v>
      </c>
      <c r="E46" s="4">
        <v>9</v>
      </c>
      <c r="F46" s="5">
        <v>21.12</v>
      </c>
      <c r="G46" s="12">
        <v>27.03</v>
      </c>
    </row>
    <row r="47" spans="1:8" x14ac:dyDescent="0.25">
      <c r="A47" s="7">
        <v>44</v>
      </c>
      <c r="B47" s="21" t="s">
        <v>61</v>
      </c>
      <c r="C47" s="21" t="s">
        <v>64</v>
      </c>
      <c r="D47" s="4"/>
      <c r="E47" s="4"/>
      <c r="F47" s="5"/>
      <c r="G47" s="12"/>
    </row>
    <row r="48" spans="1:8" x14ac:dyDescent="0.25">
      <c r="A48" s="7">
        <v>45</v>
      </c>
      <c r="B48" s="21" t="s">
        <v>61</v>
      </c>
      <c r="C48" s="21" t="s">
        <v>65</v>
      </c>
      <c r="D48" s="4"/>
      <c r="E48" s="4"/>
      <c r="F48" s="5"/>
      <c r="G48" s="12"/>
    </row>
    <row r="49" spans="1:7" x14ac:dyDescent="0.25">
      <c r="A49" s="7">
        <v>46</v>
      </c>
      <c r="B49" s="21" t="s">
        <v>61</v>
      </c>
      <c r="C49" s="21" t="s">
        <v>66</v>
      </c>
      <c r="D49" s="3"/>
      <c r="E49" s="3"/>
      <c r="F49" s="15"/>
      <c r="G49" s="16"/>
    </row>
    <row r="50" spans="1:7" x14ac:dyDescent="0.25">
      <c r="A50" s="7">
        <v>47</v>
      </c>
      <c r="B50" s="21" t="s">
        <v>67</v>
      </c>
      <c r="C50" s="21" t="s">
        <v>68</v>
      </c>
      <c r="D50" s="3"/>
      <c r="E50" s="3"/>
      <c r="F50" s="15"/>
      <c r="G50" s="16"/>
    </row>
    <row r="51" spans="1:7" x14ac:dyDescent="0.25">
      <c r="A51" s="7">
        <v>48</v>
      </c>
      <c r="B51" s="21" t="s">
        <v>67</v>
      </c>
      <c r="C51" s="21" t="s">
        <v>69</v>
      </c>
      <c r="D51" s="3"/>
      <c r="E51" s="3"/>
      <c r="F51" s="15"/>
      <c r="G51" s="16"/>
    </row>
    <row r="52" spans="1:7" x14ac:dyDescent="0.25">
      <c r="A52" s="7">
        <v>49</v>
      </c>
      <c r="B52" s="21" t="s">
        <v>67</v>
      </c>
      <c r="C52" s="21" t="s">
        <v>70</v>
      </c>
      <c r="D52" s="3"/>
      <c r="E52" s="3"/>
      <c r="F52" s="15"/>
      <c r="G52" s="16"/>
    </row>
    <row r="53" spans="1:7" x14ac:dyDescent="0.25">
      <c r="A53" s="7">
        <v>50</v>
      </c>
      <c r="B53" s="21" t="s">
        <v>71</v>
      </c>
      <c r="C53" s="21" t="s">
        <v>72</v>
      </c>
      <c r="D53" s="3"/>
      <c r="E53" s="3"/>
      <c r="F53" s="15"/>
      <c r="G53" s="16"/>
    </row>
    <row r="54" spans="1:7" x14ac:dyDescent="0.25">
      <c r="A54" s="7">
        <v>51</v>
      </c>
      <c r="B54" s="21" t="s">
        <v>71</v>
      </c>
      <c r="C54" s="21" t="s">
        <v>73</v>
      </c>
      <c r="D54" s="3"/>
      <c r="E54" s="3"/>
      <c r="F54" s="15"/>
      <c r="G54" s="16"/>
    </row>
    <row r="55" spans="1:7" x14ac:dyDescent="0.25">
      <c r="A55" s="7">
        <v>52</v>
      </c>
      <c r="B55" s="21" t="s">
        <v>71</v>
      </c>
      <c r="C55" s="21" t="s">
        <v>74</v>
      </c>
      <c r="D55" s="3"/>
      <c r="E55" s="3"/>
      <c r="F55" s="3"/>
      <c r="G55" s="60"/>
    </row>
    <row r="56" spans="1:7" x14ac:dyDescent="0.25">
      <c r="A56" s="7">
        <v>53</v>
      </c>
      <c r="B56" s="21" t="s">
        <v>71</v>
      </c>
      <c r="C56" s="21" t="s">
        <v>75</v>
      </c>
      <c r="D56" s="3"/>
      <c r="E56" s="3"/>
      <c r="F56" s="3"/>
      <c r="G56" s="60"/>
    </row>
    <row r="57" spans="1:7" x14ac:dyDescent="0.25">
      <c r="A57" s="7">
        <v>54</v>
      </c>
      <c r="B57" s="21" t="s">
        <v>76</v>
      </c>
      <c r="C57" s="21" t="s">
        <v>77</v>
      </c>
      <c r="D57" s="3"/>
      <c r="E57" s="3"/>
      <c r="F57" s="3"/>
      <c r="G57" s="60"/>
    </row>
    <row r="58" spans="1:7" x14ac:dyDescent="0.25">
      <c r="A58" s="7">
        <v>55</v>
      </c>
      <c r="B58" s="21" t="s">
        <v>76</v>
      </c>
      <c r="C58" s="21" t="s">
        <v>78</v>
      </c>
      <c r="D58" s="3"/>
      <c r="E58" s="3"/>
      <c r="F58" s="3"/>
      <c r="G58" s="60"/>
    </row>
    <row r="59" spans="1:7" x14ac:dyDescent="0.25">
      <c r="A59" s="7">
        <v>56</v>
      </c>
      <c r="B59" s="21" t="s">
        <v>76</v>
      </c>
      <c r="C59" s="21" t="s">
        <v>79</v>
      </c>
      <c r="D59" s="3"/>
      <c r="E59" s="3"/>
      <c r="F59" s="3"/>
      <c r="G59" s="60"/>
    </row>
    <row r="60" spans="1:7" x14ac:dyDescent="0.25">
      <c r="A60" s="7">
        <v>57</v>
      </c>
      <c r="B60" s="21" t="s">
        <v>76</v>
      </c>
      <c r="C60" s="21" t="s">
        <v>80</v>
      </c>
      <c r="D60" s="3"/>
      <c r="E60" s="3"/>
      <c r="F60" s="3"/>
      <c r="G60" s="60"/>
    </row>
    <row r="61" spans="1:7" ht="15.75" thickBot="1" x14ac:dyDescent="0.3">
      <c r="A61" s="33">
        <v>58</v>
      </c>
      <c r="B61" s="24" t="s">
        <v>76</v>
      </c>
      <c r="C61" s="24" t="s">
        <v>81</v>
      </c>
      <c r="D61" s="61"/>
      <c r="E61" s="61"/>
      <c r="F61" s="61"/>
      <c r="G61" s="62"/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D631-91FE-4B0F-A8E8-A6401A516512}">
  <dimension ref="A1:AP43"/>
  <sheetViews>
    <sheetView workbookViewId="0">
      <selection activeCell="C8" sqref="C8"/>
    </sheetView>
  </sheetViews>
  <sheetFormatPr defaultRowHeight="12.75" x14ac:dyDescent="0.25"/>
  <cols>
    <col min="1" max="1" width="23" style="154" customWidth="1"/>
    <col min="2" max="2" width="28.5703125" style="145" customWidth="1"/>
    <col min="3" max="3" width="12.5703125" style="161" customWidth="1"/>
    <col min="4" max="4" width="12.5703125" style="162" customWidth="1"/>
    <col min="5" max="6" width="14.85546875" style="154" hidden="1" customWidth="1"/>
    <col min="7" max="7" width="15.28515625" style="154" hidden="1" customWidth="1"/>
    <col min="8" max="10" width="14.5703125" style="154" hidden="1" customWidth="1"/>
    <col min="11" max="13" width="15.7109375" style="154" hidden="1" customWidth="1"/>
    <col min="14" max="14" width="13.85546875" style="154" hidden="1" customWidth="1"/>
    <col min="15" max="16" width="14.140625" style="154" hidden="1" customWidth="1"/>
    <col min="17" max="19" width="13.85546875" style="154" hidden="1" customWidth="1"/>
    <col min="20" max="20" width="19.7109375" style="154" hidden="1" customWidth="1"/>
    <col min="21" max="21" width="20" style="154" hidden="1" customWidth="1"/>
    <col min="22" max="22" width="20.140625" style="154" hidden="1" customWidth="1"/>
    <col min="23" max="23" width="19" style="154" hidden="1" customWidth="1"/>
    <col min="24" max="24" width="16" style="154" hidden="1" customWidth="1"/>
    <col min="25" max="25" width="15.7109375" style="154" hidden="1" customWidth="1"/>
    <col min="26" max="26" width="16.42578125" style="154" hidden="1" customWidth="1"/>
    <col min="27" max="29" width="13.7109375" style="154" hidden="1" customWidth="1"/>
    <col min="30" max="32" width="15.42578125" style="154" hidden="1" customWidth="1"/>
    <col min="33" max="33" width="13.5703125" style="154" hidden="1" customWidth="1"/>
    <col min="34" max="37" width="14.140625" style="154" hidden="1" customWidth="1"/>
    <col min="38" max="38" width="15.85546875" style="154" hidden="1" customWidth="1"/>
    <col min="39" max="40" width="11.5703125" style="163" customWidth="1"/>
    <col min="41" max="42" width="13.28515625" style="163" customWidth="1"/>
    <col min="43" max="16384" width="9.140625" style="154"/>
  </cols>
  <sheetData>
    <row r="1" spans="1:42" s="145" customFormat="1" ht="48.75" customHeight="1" x14ac:dyDescent="0.25">
      <c r="A1" s="139" t="s">
        <v>4</v>
      </c>
      <c r="B1" s="140" t="s">
        <v>3</v>
      </c>
      <c r="C1" s="141" t="s">
        <v>82</v>
      </c>
      <c r="D1" s="141" t="s">
        <v>83</v>
      </c>
      <c r="E1" s="142" t="s">
        <v>124</v>
      </c>
      <c r="F1" s="142" t="s">
        <v>260</v>
      </c>
      <c r="G1" s="142" t="s">
        <v>85</v>
      </c>
      <c r="H1" s="142" t="s">
        <v>110</v>
      </c>
      <c r="I1" s="142" t="s">
        <v>230</v>
      </c>
      <c r="J1" s="142" t="s">
        <v>192</v>
      </c>
      <c r="K1" s="142" t="s">
        <v>152</v>
      </c>
      <c r="L1" s="142" t="s">
        <v>211</v>
      </c>
      <c r="M1" s="142" t="s">
        <v>207</v>
      </c>
      <c r="N1" s="142" t="s">
        <v>93</v>
      </c>
      <c r="O1" s="142" t="s">
        <v>134</v>
      </c>
      <c r="P1" s="142" t="s">
        <v>175</v>
      </c>
      <c r="Q1" s="143" t="s">
        <v>100</v>
      </c>
      <c r="R1" s="142" t="s">
        <v>226</v>
      </c>
      <c r="S1" s="142" t="s">
        <v>104</v>
      </c>
      <c r="T1" s="142" t="s">
        <v>166</v>
      </c>
      <c r="U1" s="142" t="s">
        <v>167</v>
      </c>
      <c r="V1" s="142" t="s">
        <v>168</v>
      </c>
      <c r="W1" s="140" t="s">
        <v>169</v>
      </c>
      <c r="X1" s="142" t="s">
        <v>125</v>
      </c>
      <c r="Y1" s="142" t="s">
        <v>261</v>
      </c>
      <c r="Z1" s="142" t="s">
        <v>86</v>
      </c>
      <c r="AA1" s="142" t="s">
        <v>111</v>
      </c>
      <c r="AB1" s="142" t="s">
        <v>231</v>
      </c>
      <c r="AC1" s="142" t="s">
        <v>193</v>
      </c>
      <c r="AD1" s="142" t="s">
        <v>153</v>
      </c>
      <c r="AE1" s="142" t="s">
        <v>212</v>
      </c>
      <c r="AF1" s="142" t="s">
        <v>208</v>
      </c>
      <c r="AG1" s="142" t="s">
        <v>94</v>
      </c>
      <c r="AH1" s="142" t="s">
        <v>135</v>
      </c>
      <c r="AI1" s="142" t="s">
        <v>176</v>
      </c>
      <c r="AJ1" s="143" t="s">
        <v>101</v>
      </c>
      <c r="AK1" s="142" t="s">
        <v>227</v>
      </c>
      <c r="AL1" s="142" t="s">
        <v>105</v>
      </c>
      <c r="AM1" s="144" t="s">
        <v>170</v>
      </c>
      <c r="AN1" s="144" t="s">
        <v>171</v>
      </c>
      <c r="AO1" s="144" t="s">
        <v>172</v>
      </c>
      <c r="AP1" s="144" t="s">
        <v>173</v>
      </c>
    </row>
    <row r="2" spans="1:42" ht="22.5" customHeight="1" x14ac:dyDescent="0.25">
      <c r="A2" s="146" t="s">
        <v>10</v>
      </c>
      <c r="B2" s="147" t="s">
        <v>11</v>
      </c>
      <c r="C2" s="148"/>
      <c r="D2" s="148">
        <v>20.71</v>
      </c>
      <c r="E2" s="149"/>
      <c r="F2" s="149">
        <v>17.68</v>
      </c>
      <c r="G2" s="149"/>
      <c r="H2" s="149"/>
      <c r="I2" s="149"/>
      <c r="J2" s="149"/>
      <c r="K2" s="149"/>
      <c r="L2" s="149">
        <v>18.809999999999999</v>
      </c>
      <c r="M2" s="149"/>
      <c r="N2" s="149">
        <v>22.22</v>
      </c>
      <c r="O2" s="149"/>
      <c r="P2" s="149"/>
      <c r="Q2" s="150" t="s">
        <v>1</v>
      </c>
      <c r="R2" s="150"/>
      <c r="S2" s="149"/>
      <c r="T2" s="148">
        <f t="shared" ref="T2:T25" si="0">AVERAGE(E2:S2)</f>
        <v>19.569999999999997</v>
      </c>
      <c r="U2" s="148">
        <f t="shared" ref="U2:U25" si="1">MEDIAN(E2:S2)</f>
        <v>18.809999999999999</v>
      </c>
      <c r="V2" s="151"/>
      <c r="W2" s="152"/>
      <c r="X2" s="149"/>
      <c r="Y2" s="149">
        <v>22.5</v>
      </c>
      <c r="Z2" s="149"/>
      <c r="AA2" s="149">
        <v>32.81</v>
      </c>
      <c r="AB2" s="149"/>
      <c r="AC2" s="149"/>
      <c r="AD2" s="149"/>
      <c r="AE2" s="149">
        <v>23.14</v>
      </c>
      <c r="AF2" s="149"/>
      <c r="AG2" s="149">
        <v>27.5</v>
      </c>
      <c r="AH2" s="149">
        <v>26.7</v>
      </c>
      <c r="AI2" s="149">
        <v>16.3</v>
      </c>
      <c r="AJ2" s="150" t="s">
        <v>1</v>
      </c>
      <c r="AK2" s="149"/>
      <c r="AL2" s="149"/>
      <c r="AM2" s="153">
        <f t="shared" ref="AM2:AM43" si="2">AVERAGE(X2:AL2)</f>
        <v>24.825000000000003</v>
      </c>
      <c r="AN2" s="153">
        <f t="shared" ref="AN2:AN43" si="3">MEDIAN(X2:AL2)</f>
        <v>24.92</v>
      </c>
      <c r="AO2" s="153">
        <f t="shared" ref="AO2:AO43" si="4">D2-AM2</f>
        <v>-4.115000000000002</v>
      </c>
      <c r="AP2" s="153">
        <f t="shared" ref="AP2:AP43" si="5">D2-AN2</f>
        <v>-4.2100000000000009</v>
      </c>
    </row>
    <row r="3" spans="1:42" ht="22.5" customHeight="1" x14ac:dyDescent="0.25">
      <c r="A3" s="146" t="s">
        <v>12</v>
      </c>
      <c r="B3" s="147" t="s">
        <v>13</v>
      </c>
      <c r="C3" s="148"/>
      <c r="D3" s="148">
        <v>36.68</v>
      </c>
      <c r="E3" s="149" t="s">
        <v>1</v>
      </c>
      <c r="F3" s="149">
        <v>21.86</v>
      </c>
      <c r="G3" s="149">
        <v>37.29</v>
      </c>
      <c r="H3" s="149">
        <v>37.61</v>
      </c>
      <c r="I3" s="149" t="s">
        <v>1</v>
      </c>
      <c r="J3" s="149">
        <v>24.36</v>
      </c>
      <c r="K3" s="149">
        <v>25.87</v>
      </c>
      <c r="L3" s="149">
        <v>30.79</v>
      </c>
      <c r="M3" s="149" t="s">
        <v>1</v>
      </c>
      <c r="N3" s="149">
        <v>26.4</v>
      </c>
      <c r="O3" s="149" t="s">
        <v>1</v>
      </c>
      <c r="P3" s="149" t="s">
        <v>1</v>
      </c>
      <c r="Q3" s="150" t="s">
        <v>1</v>
      </c>
      <c r="R3" s="150"/>
      <c r="S3" s="149">
        <v>28.42</v>
      </c>
      <c r="T3" s="148">
        <f t="shared" si="0"/>
        <v>29.074999999999996</v>
      </c>
      <c r="U3" s="148">
        <f t="shared" si="1"/>
        <v>27.41</v>
      </c>
      <c r="V3" s="151"/>
      <c r="W3" s="152"/>
      <c r="X3" s="149">
        <v>36.06</v>
      </c>
      <c r="Y3" s="149">
        <v>27.82</v>
      </c>
      <c r="Z3" s="149">
        <v>47.61</v>
      </c>
      <c r="AA3" s="149">
        <v>49.34</v>
      </c>
      <c r="AB3" s="149"/>
      <c r="AC3" s="149">
        <v>31.18</v>
      </c>
      <c r="AD3" s="149">
        <v>33.47</v>
      </c>
      <c r="AE3" s="149">
        <v>37.700000000000003</v>
      </c>
      <c r="AF3" s="149"/>
      <c r="AG3" s="149">
        <v>32.25</v>
      </c>
      <c r="AH3" s="149"/>
      <c r="AI3" s="149">
        <v>32.6</v>
      </c>
      <c r="AJ3" s="150"/>
      <c r="AK3" s="149"/>
      <c r="AL3" s="149">
        <v>36.380000000000003</v>
      </c>
      <c r="AM3" s="153">
        <f t="shared" si="2"/>
        <v>36.441000000000003</v>
      </c>
      <c r="AN3" s="153">
        <f t="shared" si="3"/>
        <v>34.765000000000001</v>
      </c>
      <c r="AO3" s="153">
        <f t="shared" si="4"/>
        <v>0.23899999999999721</v>
      </c>
      <c r="AP3" s="153">
        <f t="shared" si="5"/>
        <v>1.9149999999999991</v>
      </c>
    </row>
    <row r="4" spans="1:42" ht="22.5" customHeight="1" x14ac:dyDescent="0.25">
      <c r="A4" s="146" t="s">
        <v>263</v>
      </c>
      <c r="B4" s="147" t="s">
        <v>16</v>
      </c>
      <c r="C4" s="148">
        <v>19.690000000000001</v>
      </c>
      <c r="D4" s="148">
        <v>21.74</v>
      </c>
      <c r="E4" s="149" t="s">
        <v>1</v>
      </c>
      <c r="F4" s="149">
        <v>17.68</v>
      </c>
      <c r="G4" s="149">
        <v>29.1</v>
      </c>
      <c r="H4" s="149">
        <v>22.48</v>
      </c>
      <c r="I4" s="149"/>
      <c r="J4" s="149"/>
      <c r="K4" s="149"/>
      <c r="L4" s="149">
        <v>18.809999999999999</v>
      </c>
      <c r="M4" s="149"/>
      <c r="N4" s="149"/>
      <c r="O4" s="149"/>
      <c r="P4" s="149"/>
      <c r="Q4" s="150"/>
      <c r="R4" s="150"/>
      <c r="S4" s="149">
        <v>21.12</v>
      </c>
      <c r="T4" s="148">
        <f t="shared" si="0"/>
        <v>21.838000000000001</v>
      </c>
      <c r="U4" s="148">
        <f t="shared" si="1"/>
        <v>21.12</v>
      </c>
      <c r="V4" s="151">
        <f t="shared" ref="V4:V25" si="6">C4-T4</f>
        <v>-2.1479999999999997</v>
      </c>
      <c r="W4" s="152">
        <f t="shared" ref="W4:W25" si="7">C4-U4</f>
        <v>-1.4299999999999997</v>
      </c>
      <c r="X4" s="149">
        <v>24.52</v>
      </c>
      <c r="Y4" s="149">
        <v>22.5</v>
      </c>
      <c r="Z4" s="149">
        <v>37.15</v>
      </c>
      <c r="AA4" s="149">
        <v>29.51</v>
      </c>
      <c r="AB4" s="149"/>
      <c r="AC4" s="149"/>
      <c r="AD4" s="149"/>
      <c r="AE4" s="149">
        <v>23.14</v>
      </c>
      <c r="AF4" s="149"/>
      <c r="AG4" s="149"/>
      <c r="AH4" s="149">
        <v>28.75</v>
      </c>
      <c r="AI4" s="149">
        <v>19</v>
      </c>
      <c r="AJ4" s="150"/>
      <c r="AK4" s="149"/>
      <c r="AL4" s="149">
        <v>27.03</v>
      </c>
      <c r="AM4" s="153">
        <f t="shared" si="2"/>
        <v>26.45</v>
      </c>
      <c r="AN4" s="153">
        <f t="shared" si="3"/>
        <v>25.774999999999999</v>
      </c>
      <c r="AO4" s="153">
        <f t="shared" si="4"/>
        <v>-4.7100000000000009</v>
      </c>
      <c r="AP4" s="153">
        <f t="shared" si="5"/>
        <v>-4.0350000000000001</v>
      </c>
    </row>
    <row r="5" spans="1:42" ht="22.5" customHeight="1" x14ac:dyDescent="0.25">
      <c r="A5" s="146" t="s">
        <v>17</v>
      </c>
      <c r="B5" s="147" t="s">
        <v>18</v>
      </c>
      <c r="C5" s="148">
        <v>16.87</v>
      </c>
      <c r="D5" s="148">
        <v>18.64</v>
      </c>
      <c r="E5" s="149"/>
      <c r="F5" s="149">
        <v>21.91</v>
      </c>
      <c r="G5" s="149">
        <v>30.26</v>
      </c>
      <c r="H5" s="149">
        <v>22.48</v>
      </c>
      <c r="I5" s="149"/>
      <c r="J5" s="149">
        <v>18.79</v>
      </c>
      <c r="K5" s="149">
        <v>16.809999999999999</v>
      </c>
      <c r="L5" s="149"/>
      <c r="M5" s="149"/>
      <c r="N5" s="149">
        <v>18.7</v>
      </c>
      <c r="O5" s="149"/>
      <c r="P5" s="149"/>
      <c r="Q5" s="150"/>
      <c r="R5" s="150"/>
      <c r="S5" s="149"/>
      <c r="T5" s="148">
        <f t="shared" si="0"/>
        <v>21.491666666666664</v>
      </c>
      <c r="U5" s="148">
        <f t="shared" si="1"/>
        <v>20.350000000000001</v>
      </c>
      <c r="V5" s="151">
        <f t="shared" si="6"/>
        <v>-4.6216666666666626</v>
      </c>
      <c r="W5" s="152">
        <f t="shared" si="7"/>
        <v>-3.4800000000000004</v>
      </c>
      <c r="X5" s="149">
        <v>25</v>
      </c>
      <c r="Y5" s="149">
        <v>27.77</v>
      </c>
      <c r="Z5" s="149">
        <v>38.64</v>
      </c>
      <c r="AA5" s="149">
        <v>29.51</v>
      </c>
      <c r="AB5" s="149"/>
      <c r="AC5" s="149">
        <v>24.05</v>
      </c>
      <c r="AD5" s="149">
        <v>21.75</v>
      </c>
      <c r="AE5" s="149">
        <v>25.51</v>
      </c>
      <c r="AF5" s="149"/>
      <c r="AG5" s="149">
        <v>22.85</v>
      </c>
      <c r="AH5" s="149">
        <v>20.61</v>
      </c>
      <c r="AI5" s="149"/>
      <c r="AJ5" s="150"/>
      <c r="AK5" s="149"/>
      <c r="AL5" s="149"/>
      <c r="AM5" s="153">
        <f t="shared" si="2"/>
        <v>26.187777777777779</v>
      </c>
      <c r="AN5" s="153">
        <f t="shared" si="3"/>
        <v>25</v>
      </c>
      <c r="AO5" s="153">
        <f t="shared" si="4"/>
        <v>-7.5477777777777781</v>
      </c>
      <c r="AP5" s="153">
        <f t="shared" si="5"/>
        <v>-6.3599999999999994</v>
      </c>
    </row>
    <row r="6" spans="1:42" ht="22.5" customHeight="1" x14ac:dyDescent="0.25">
      <c r="A6" s="146" t="s">
        <v>17</v>
      </c>
      <c r="B6" s="147" t="s">
        <v>19</v>
      </c>
      <c r="C6" s="148"/>
      <c r="D6" s="148">
        <v>39.86</v>
      </c>
      <c r="E6" s="155"/>
      <c r="F6" s="149">
        <v>34.42</v>
      </c>
      <c r="G6" s="156">
        <v>46.99</v>
      </c>
      <c r="H6" s="156">
        <v>37.61</v>
      </c>
      <c r="I6" s="155"/>
      <c r="J6" s="155"/>
      <c r="K6" s="149">
        <v>36.53</v>
      </c>
      <c r="L6" s="149"/>
      <c r="M6" s="156"/>
      <c r="N6" s="156"/>
      <c r="O6" s="155"/>
      <c r="P6" s="156"/>
      <c r="Q6" s="156"/>
      <c r="R6" s="156"/>
      <c r="S6" s="155"/>
      <c r="T6" s="148">
        <f t="shared" si="0"/>
        <v>38.887500000000003</v>
      </c>
      <c r="U6" s="148">
        <f t="shared" si="1"/>
        <v>37.07</v>
      </c>
      <c r="V6" s="151">
        <f t="shared" si="6"/>
        <v>-38.887500000000003</v>
      </c>
      <c r="W6" s="152">
        <f t="shared" si="7"/>
        <v>-37.07</v>
      </c>
      <c r="X6" s="149">
        <v>40.869999999999997</v>
      </c>
      <c r="Y6" s="149">
        <v>43.59</v>
      </c>
      <c r="Z6" s="149">
        <v>59.98</v>
      </c>
      <c r="AA6" s="149">
        <v>49.34</v>
      </c>
      <c r="AB6" s="149"/>
      <c r="AC6" s="149">
        <v>54.4</v>
      </c>
      <c r="AD6" s="149">
        <v>47.27</v>
      </c>
      <c r="AE6" s="149">
        <v>53.43</v>
      </c>
      <c r="AF6" s="149">
        <v>28.41</v>
      </c>
      <c r="AG6" s="149"/>
      <c r="AH6" s="149">
        <v>36.590000000000003</v>
      </c>
      <c r="AI6" s="149">
        <v>41.75</v>
      </c>
      <c r="AJ6" s="150"/>
      <c r="AK6" s="149">
        <v>28.17</v>
      </c>
      <c r="AL6" s="149"/>
      <c r="AM6" s="153">
        <f t="shared" si="2"/>
        <v>43.981818181818184</v>
      </c>
      <c r="AN6" s="153">
        <f t="shared" si="3"/>
        <v>43.59</v>
      </c>
      <c r="AO6" s="153">
        <f t="shared" si="4"/>
        <v>-4.1218181818181847</v>
      </c>
      <c r="AP6" s="153">
        <f t="shared" si="5"/>
        <v>-3.730000000000004</v>
      </c>
    </row>
    <row r="7" spans="1:42" ht="22.5" customHeight="1" x14ac:dyDescent="0.25">
      <c r="A7" s="146" t="s">
        <v>17</v>
      </c>
      <c r="B7" s="147" t="s">
        <v>20</v>
      </c>
      <c r="C7" s="148">
        <v>16.16</v>
      </c>
      <c r="D7" s="148">
        <v>18.190000000000001</v>
      </c>
      <c r="E7" s="149"/>
      <c r="F7" s="149">
        <v>16.739999999999998</v>
      </c>
      <c r="G7" s="149"/>
      <c r="H7" s="149"/>
      <c r="I7" s="149" t="s">
        <v>1</v>
      </c>
      <c r="J7" s="149"/>
      <c r="K7" s="149">
        <v>15</v>
      </c>
      <c r="L7" s="149">
        <v>18.89</v>
      </c>
      <c r="M7" s="149"/>
      <c r="N7" s="149">
        <v>22.22</v>
      </c>
      <c r="O7" s="149"/>
      <c r="P7" s="149"/>
      <c r="Q7" s="150"/>
      <c r="R7" s="150"/>
      <c r="S7" s="149"/>
      <c r="T7" s="148">
        <f t="shared" si="0"/>
        <v>18.212499999999999</v>
      </c>
      <c r="U7" s="148">
        <f t="shared" si="1"/>
        <v>17.814999999999998</v>
      </c>
      <c r="V7" s="151">
        <f t="shared" si="6"/>
        <v>-2.0524999999999984</v>
      </c>
      <c r="W7" s="152">
        <f t="shared" si="7"/>
        <v>-1.6549999999999976</v>
      </c>
      <c r="X7" s="149"/>
      <c r="Y7" s="149">
        <v>20.58</v>
      </c>
      <c r="Z7" s="149"/>
      <c r="AA7" s="149"/>
      <c r="AB7" s="149">
        <v>18.670000000000002</v>
      </c>
      <c r="AC7" s="149"/>
      <c r="AD7" s="149">
        <v>15.31</v>
      </c>
      <c r="AE7" s="149">
        <v>23.15</v>
      </c>
      <c r="AF7" s="149"/>
      <c r="AG7" s="149">
        <v>27.15</v>
      </c>
      <c r="AH7" s="149"/>
      <c r="AI7" s="149">
        <v>18</v>
      </c>
      <c r="AJ7" s="150"/>
      <c r="AK7" s="149"/>
      <c r="AL7" s="149"/>
      <c r="AM7" s="153">
        <f t="shared" si="2"/>
        <v>20.47666666666667</v>
      </c>
      <c r="AN7" s="153">
        <f t="shared" si="3"/>
        <v>19.625</v>
      </c>
      <c r="AO7" s="153">
        <f t="shared" si="4"/>
        <v>-2.2866666666666688</v>
      </c>
      <c r="AP7" s="153">
        <f t="shared" si="5"/>
        <v>-1.4349999999999987</v>
      </c>
    </row>
    <row r="8" spans="1:42" ht="22.5" customHeight="1" x14ac:dyDescent="0.25">
      <c r="A8" s="146" t="s">
        <v>17</v>
      </c>
      <c r="B8" s="147" t="s">
        <v>21</v>
      </c>
      <c r="C8" s="148">
        <v>18.03</v>
      </c>
      <c r="D8" s="148">
        <v>20.3</v>
      </c>
      <c r="E8" s="149"/>
      <c r="F8" s="149">
        <v>20.79</v>
      </c>
      <c r="G8" s="149"/>
      <c r="H8" s="149"/>
      <c r="I8" s="149">
        <v>20.64</v>
      </c>
      <c r="J8" s="149"/>
      <c r="K8" s="149">
        <v>19.68</v>
      </c>
      <c r="L8" s="149">
        <v>19.84</v>
      </c>
      <c r="M8" s="149"/>
      <c r="N8" s="149"/>
      <c r="O8" s="149"/>
      <c r="P8" s="149"/>
      <c r="Q8" s="150"/>
      <c r="R8" s="150"/>
      <c r="S8" s="149"/>
      <c r="T8" s="148">
        <f t="shared" si="0"/>
        <v>20.237500000000001</v>
      </c>
      <c r="U8" s="148">
        <f t="shared" si="1"/>
        <v>20.240000000000002</v>
      </c>
      <c r="V8" s="151">
        <f t="shared" si="6"/>
        <v>-2.2074999999999996</v>
      </c>
      <c r="W8" s="152">
        <f t="shared" si="7"/>
        <v>-2.2100000000000009</v>
      </c>
      <c r="X8" s="149" t="s">
        <v>1</v>
      </c>
      <c r="Y8" s="149">
        <v>25.56</v>
      </c>
      <c r="Z8" s="149" t="s">
        <v>1</v>
      </c>
      <c r="AA8" s="149">
        <v>22.48</v>
      </c>
      <c r="AB8" s="149">
        <v>27.47</v>
      </c>
      <c r="AC8" s="149" t="s">
        <v>1</v>
      </c>
      <c r="AD8" s="149">
        <v>23.58</v>
      </c>
      <c r="AE8" s="149">
        <v>24.9</v>
      </c>
      <c r="AF8" s="149" t="s">
        <v>1</v>
      </c>
      <c r="AG8" s="149" t="s">
        <v>1</v>
      </c>
      <c r="AH8" s="149">
        <v>24.02</v>
      </c>
      <c r="AI8" s="149">
        <v>21.1</v>
      </c>
      <c r="AJ8" s="150" t="s">
        <v>1</v>
      </c>
      <c r="AK8" s="149" t="s">
        <v>1</v>
      </c>
      <c r="AL8" s="149" t="s">
        <v>1</v>
      </c>
      <c r="AM8" s="153">
        <f t="shared" si="2"/>
        <v>24.158571428571427</v>
      </c>
      <c r="AN8" s="153">
        <f t="shared" si="3"/>
        <v>24.02</v>
      </c>
      <c r="AO8" s="153">
        <f t="shared" si="4"/>
        <v>-3.8585714285714268</v>
      </c>
      <c r="AP8" s="153">
        <f t="shared" si="5"/>
        <v>-3.7199999999999989</v>
      </c>
    </row>
    <row r="9" spans="1:42" ht="22.5" customHeight="1" x14ac:dyDescent="0.25">
      <c r="A9" s="146" t="s">
        <v>17</v>
      </c>
      <c r="B9" s="147" t="s">
        <v>22</v>
      </c>
      <c r="C9" s="148">
        <v>18.95</v>
      </c>
      <c r="D9" s="148">
        <v>21.34</v>
      </c>
      <c r="E9" s="149">
        <v>25</v>
      </c>
      <c r="F9" s="149">
        <v>23.01</v>
      </c>
      <c r="G9" s="149"/>
      <c r="H9" s="149"/>
      <c r="I9" s="149"/>
      <c r="J9" s="149"/>
      <c r="K9" s="149">
        <v>21.47</v>
      </c>
      <c r="L9" s="149">
        <v>19.84</v>
      </c>
      <c r="M9" s="149"/>
      <c r="N9" s="149"/>
      <c r="O9" s="149" t="s">
        <v>1</v>
      </c>
      <c r="P9" s="149">
        <v>22.13</v>
      </c>
      <c r="Q9" s="150"/>
      <c r="R9" s="150"/>
      <c r="S9" s="149"/>
      <c r="T9" s="148">
        <f t="shared" si="0"/>
        <v>22.29</v>
      </c>
      <c r="U9" s="148">
        <f t="shared" si="1"/>
        <v>22.13</v>
      </c>
      <c r="V9" s="151">
        <f t="shared" si="6"/>
        <v>-3.34</v>
      </c>
      <c r="W9" s="152">
        <f t="shared" si="7"/>
        <v>-3.1799999999999997</v>
      </c>
      <c r="X9" s="149">
        <v>28.85</v>
      </c>
      <c r="Y9" s="149">
        <v>28.3</v>
      </c>
      <c r="Z9" s="149"/>
      <c r="AA9" s="149">
        <v>26.73</v>
      </c>
      <c r="AB9" s="149"/>
      <c r="AC9" s="149"/>
      <c r="AD9" s="149">
        <v>25.77</v>
      </c>
      <c r="AE9" s="149">
        <v>24.9</v>
      </c>
      <c r="AF9" s="149"/>
      <c r="AG9" s="149"/>
      <c r="AH9" s="149">
        <v>24.6</v>
      </c>
      <c r="AI9" s="149">
        <v>23.48</v>
      </c>
      <c r="AJ9" s="150"/>
      <c r="AK9" s="149">
        <v>21.34</v>
      </c>
      <c r="AL9" s="149"/>
      <c r="AM9" s="153">
        <f t="shared" si="2"/>
        <v>25.49625</v>
      </c>
      <c r="AN9" s="153">
        <f t="shared" si="3"/>
        <v>25.335000000000001</v>
      </c>
      <c r="AO9" s="153">
        <f t="shared" si="4"/>
        <v>-4.15625</v>
      </c>
      <c r="AP9" s="153">
        <f t="shared" si="5"/>
        <v>-3.995000000000001</v>
      </c>
    </row>
    <row r="10" spans="1:42" ht="22.5" customHeight="1" x14ac:dyDescent="0.25">
      <c r="A10" s="146" t="s">
        <v>17</v>
      </c>
      <c r="B10" s="147" t="s">
        <v>23</v>
      </c>
      <c r="C10" s="148">
        <v>20.39</v>
      </c>
      <c r="D10" s="148">
        <v>22.96</v>
      </c>
      <c r="E10" s="149"/>
      <c r="F10" s="149">
        <v>28.23</v>
      </c>
      <c r="G10" s="149">
        <v>31.48</v>
      </c>
      <c r="H10" s="149"/>
      <c r="I10" s="149"/>
      <c r="J10" s="149"/>
      <c r="K10" s="149"/>
      <c r="L10" s="149">
        <v>21.62</v>
      </c>
      <c r="M10" s="149"/>
      <c r="N10" s="149"/>
      <c r="O10" s="149"/>
      <c r="P10" s="149"/>
      <c r="Q10" s="150"/>
      <c r="R10" s="150"/>
      <c r="S10" s="149"/>
      <c r="T10" s="148">
        <f t="shared" si="0"/>
        <v>27.11</v>
      </c>
      <c r="U10" s="148">
        <f t="shared" si="1"/>
        <v>28.23</v>
      </c>
      <c r="V10" s="151">
        <f t="shared" si="6"/>
        <v>-6.7199999999999989</v>
      </c>
      <c r="W10" s="152">
        <f t="shared" si="7"/>
        <v>-7.84</v>
      </c>
      <c r="X10" s="149"/>
      <c r="Y10" s="149">
        <v>34.72</v>
      </c>
      <c r="Z10" s="149">
        <v>40.19</v>
      </c>
      <c r="AA10" s="149"/>
      <c r="AB10" s="149"/>
      <c r="AC10" s="149"/>
      <c r="AD10" s="149"/>
      <c r="AE10" s="149">
        <v>27.13</v>
      </c>
      <c r="AF10" s="149"/>
      <c r="AG10" s="149"/>
      <c r="AH10" s="149"/>
      <c r="AI10" s="149"/>
      <c r="AJ10" s="150"/>
      <c r="AK10" s="149"/>
      <c r="AL10" s="149"/>
      <c r="AM10" s="153">
        <f t="shared" si="2"/>
        <v>34.013333333333328</v>
      </c>
      <c r="AN10" s="153">
        <f t="shared" si="3"/>
        <v>34.72</v>
      </c>
      <c r="AO10" s="153">
        <f t="shared" si="4"/>
        <v>-11.053333333333327</v>
      </c>
      <c r="AP10" s="153">
        <f t="shared" si="5"/>
        <v>-11.759999999999998</v>
      </c>
    </row>
    <row r="11" spans="1:42" ht="22.5" customHeight="1" x14ac:dyDescent="0.25">
      <c r="A11" s="157" t="s">
        <v>17</v>
      </c>
      <c r="B11" s="158" t="s">
        <v>24</v>
      </c>
      <c r="C11" s="148">
        <v>20.67</v>
      </c>
      <c r="D11" s="148">
        <v>23.23</v>
      </c>
      <c r="E11" s="149">
        <v>24.04</v>
      </c>
      <c r="F11" s="149">
        <v>28.23</v>
      </c>
      <c r="G11" s="149">
        <v>31.48</v>
      </c>
      <c r="H11" s="149"/>
      <c r="I11" s="149"/>
      <c r="J11" s="149"/>
      <c r="K11" s="149"/>
      <c r="L11" s="149">
        <v>28.97</v>
      </c>
      <c r="M11" s="149"/>
      <c r="N11" s="149">
        <v>26.4</v>
      </c>
      <c r="O11" s="149"/>
      <c r="P11" s="149"/>
      <c r="Q11" s="150"/>
      <c r="R11" s="150"/>
      <c r="S11" s="149"/>
      <c r="T11" s="148">
        <f t="shared" si="0"/>
        <v>27.824000000000002</v>
      </c>
      <c r="U11" s="148">
        <f t="shared" si="1"/>
        <v>28.23</v>
      </c>
      <c r="V11" s="151">
        <f t="shared" si="6"/>
        <v>-7.1539999999999999</v>
      </c>
      <c r="W11" s="152">
        <f t="shared" si="7"/>
        <v>-7.5599999999999987</v>
      </c>
      <c r="X11" s="149">
        <v>37.5</v>
      </c>
      <c r="Y11" s="149">
        <v>34.72</v>
      </c>
      <c r="Z11" s="149">
        <v>40.19</v>
      </c>
      <c r="AA11" s="149">
        <v>29.98</v>
      </c>
      <c r="AB11" s="149">
        <v>34.369999999999997</v>
      </c>
      <c r="AC11" s="149"/>
      <c r="AD11" s="149"/>
      <c r="AE11" s="149">
        <v>35.479999999999997</v>
      </c>
      <c r="AF11" s="149"/>
      <c r="AG11" s="149">
        <v>32.25</v>
      </c>
      <c r="AH11" s="149"/>
      <c r="AI11" s="149">
        <v>26.79</v>
      </c>
      <c r="AJ11" s="150"/>
      <c r="AK11" s="149"/>
      <c r="AL11" s="149"/>
      <c r="AM11" s="153">
        <f t="shared" si="2"/>
        <v>33.909999999999997</v>
      </c>
      <c r="AN11" s="153">
        <f t="shared" si="3"/>
        <v>34.545000000000002</v>
      </c>
      <c r="AO11" s="153">
        <f t="shared" si="4"/>
        <v>-10.679999999999996</v>
      </c>
      <c r="AP11" s="153">
        <f t="shared" si="5"/>
        <v>-11.315000000000001</v>
      </c>
    </row>
    <row r="12" spans="1:42" ht="22.5" customHeight="1" x14ac:dyDescent="0.25">
      <c r="A12" s="146" t="s">
        <v>25</v>
      </c>
      <c r="B12" s="147" t="s">
        <v>26</v>
      </c>
      <c r="C12" s="148"/>
      <c r="D12" s="148">
        <v>20.82</v>
      </c>
      <c r="E12" s="149"/>
      <c r="F12" s="149">
        <v>21.86</v>
      </c>
      <c r="G12" s="149">
        <v>35.86</v>
      </c>
      <c r="H12" s="149">
        <v>29.73</v>
      </c>
      <c r="I12" s="149"/>
      <c r="J12" s="149">
        <v>27.41</v>
      </c>
      <c r="K12" s="149">
        <v>19.97</v>
      </c>
      <c r="L12" s="149">
        <v>28.97</v>
      </c>
      <c r="M12" s="149"/>
      <c r="N12" s="149">
        <v>28.77</v>
      </c>
      <c r="O12" s="149"/>
      <c r="P12" s="149"/>
      <c r="Q12" s="150"/>
      <c r="R12" s="150"/>
      <c r="S12" s="149">
        <v>28.42</v>
      </c>
      <c r="T12" s="148">
        <f t="shared" si="0"/>
        <v>27.623750000000001</v>
      </c>
      <c r="U12" s="148">
        <f t="shared" si="1"/>
        <v>28.594999999999999</v>
      </c>
      <c r="V12" s="151">
        <f t="shared" si="6"/>
        <v>-27.623750000000001</v>
      </c>
      <c r="W12" s="152">
        <f t="shared" si="7"/>
        <v>-28.594999999999999</v>
      </c>
      <c r="X12" s="149">
        <v>32.049999999999997</v>
      </c>
      <c r="Y12" s="149">
        <v>27.82</v>
      </c>
      <c r="Z12" s="149">
        <v>45.78</v>
      </c>
      <c r="AA12" s="149">
        <v>39</v>
      </c>
      <c r="AB12" s="149">
        <v>31.24</v>
      </c>
      <c r="AC12" s="149">
        <v>38.020000000000003</v>
      </c>
      <c r="AD12" s="149">
        <v>25.85</v>
      </c>
      <c r="AE12" s="149">
        <v>35.479999999999997</v>
      </c>
      <c r="AF12" s="149"/>
      <c r="AG12" s="149">
        <v>35.15</v>
      </c>
      <c r="AH12" s="149"/>
      <c r="AI12" s="149">
        <v>31.35</v>
      </c>
      <c r="AJ12" s="150"/>
      <c r="AK12" s="149"/>
      <c r="AL12" s="149">
        <v>36.380000000000003</v>
      </c>
      <c r="AM12" s="153">
        <f t="shared" si="2"/>
        <v>34.374545454545455</v>
      </c>
      <c r="AN12" s="153">
        <f t="shared" si="3"/>
        <v>35.15</v>
      </c>
      <c r="AO12" s="153">
        <f t="shared" si="4"/>
        <v>-13.554545454545455</v>
      </c>
      <c r="AP12" s="153">
        <f t="shared" si="5"/>
        <v>-14.329999999999998</v>
      </c>
    </row>
    <row r="13" spans="1:42" ht="22.5" customHeight="1" x14ac:dyDescent="0.25">
      <c r="A13" s="146" t="s">
        <v>25</v>
      </c>
      <c r="B13" s="147" t="s">
        <v>16</v>
      </c>
      <c r="C13" s="148">
        <v>19.690000000000001</v>
      </c>
      <c r="D13" s="148">
        <v>21.74</v>
      </c>
      <c r="E13" s="149"/>
      <c r="F13" s="149"/>
      <c r="G13" s="149">
        <v>30.76</v>
      </c>
      <c r="H13" s="149">
        <v>22.48</v>
      </c>
      <c r="I13" s="149"/>
      <c r="J13" s="149"/>
      <c r="K13" s="149"/>
      <c r="L13" s="149"/>
      <c r="M13" s="149"/>
      <c r="N13" s="149"/>
      <c r="O13" s="149"/>
      <c r="P13" s="149"/>
      <c r="Q13" s="150"/>
      <c r="R13" s="150"/>
      <c r="S13" s="149"/>
      <c r="T13" s="148"/>
      <c r="U13" s="148"/>
      <c r="V13" s="151"/>
      <c r="W13" s="152"/>
      <c r="X13" s="149"/>
      <c r="Y13" s="149"/>
      <c r="Z13" s="149">
        <v>38.64</v>
      </c>
      <c r="AA13" s="149">
        <v>29.51</v>
      </c>
      <c r="AB13" s="149"/>
      <c r="AC13" s="149">
        <v>23.48</v>
      </c>
      <c r="AD13" s="149"/>
      <c r="AE13" s="149"/>
      <c r="AF13" s="149"/>
      <c r="AG13" s="149"/>
      <c r="AH13" s="149"/>
      <c r="AI13" s="149">
        <v>15</v>
      </c>
      <c r="AJ13" s="150"/>
      <c r="AK13" s="149"/>
      <c r="AL13" s="149"/>
      <c r="AM13" s="153">
        <f t="shared" si="2"/>
        <v>26.657500000000002</v>
      </c>
      <c r="AN13" s="153">
        <f t="shared" si="3"/>
        <v>26.495000000000001</v>
      </c>
      <c r="AO13" s="153">
        <f t="shared" si="4"/>
        <v>-4.917500000000004</v>
      </c>
      <c r="AP13" s="153">
        <f t="shared" si="5"/>
        <v>-4.7550000000000026</v>
      </c>
    </row>
    <row r="14" spans="1:42" ht="22.5" customHeight="1" x14ac:dyDescent="0.25">
      <c r="A14" s="146" t="s">
        <v>27</v>
      </c>
      <c r="B14" s="147" t="s">
        <v>28</v>
      </c>
      <c r="C14" s="148"/>
      <c r="D14" s="148">
        <v>36.68</v>
      </c>
      <c r="E14" s="149"/>
      <c r="F14" s="149">
        <v>32.31</v>
      </c>
      <c r="G14" s="149">
        <v>37.29</v>
      </c>
      <c r="H14" s="149">
        <v>37.61</v>
      </c>
      <c r="I14" s="149"/>
      <c r="J14" s="149">
        <v>36.07</v>
      </c>
      <c r="K14" s="149">
        <v>30.74</v>
      </c>
      <c r="L14" s="149">
        <v>30.79</v>
      </c>
      <c r="M14" s="149"/>
      <c r="N14" s="149">
        <v>26.4</v>
      </c>
      <c r="O14" s="149"/>
      <c r="P14" s="149"/>
      <c r="Q14" s="150" t="s">
        <v>1</v>
      </c>
      <c r="R14" s="150"/>
      <c r="S14" s="149">
        <v>34.64</v>
      </c>
      <c r="T14" s="148">
        <f t="shared" si="0"/>
        <v>33.231250000000003</v>
      </c>
      <c r="U14" s="148">
        <f t="shared" si="1"/>
        <v>33.475000000000001</v>
      </c>
      <c r="V14" s="151"/>
      <c r="W14" s="152"/>
      <c r="X14" s="149">
        <v>153.85</v>
      </c>
      <c r="Y14" s="149">
        <v>41.12</v>
      </c>
      <c r="Z14" s="149">
        <v>47.61</v>
      </c>
      <c r="AA14" s="149">
        <v>49.34</v>
      </c>
      <c r="AB14" s="149">
        <v>48.02</v>
      </c>
      <c r="AC14" s="149">
        <v>47.16</v>
      </c>
      <c r="AD14" s="149">
        <v>39.76</v>
      </c>
      <c r="AE14" s="149">
        <v>37.700000000000003</v>
      </c>
      <c r="AF14" s="149"/>
      <c r="AG14" s="149">
        <v>32.25</v>
      </c>
      <c r="AH14" s="149"/>
      <c r="AI14" s="149">
        <v>60</v>
      </c>
      <c r="AJ14" s="150"/>
      <c r="AK14" s="149"/>
      <c r="AL14" s="149">
        <v>44.34</v>
      </c>
      <c r="AM14" s="153">
        <f t="shared" si="2"/>
        <v>54.65</v>
      </c>
      <c r="AN14" s="153">
        <f t="shared" si="3"/>
        <v>47.16</v>
      </c>
      <c r="AO14" s="153">
        <f t="shared" si="4"/>
        <v>-17.97</v>
      </c>
      <c r="AP14" s="153">
        <f t="shared" si="5"/>
        <v>-10.479999999999997</v>
      </c>
    </row>
    <row r="15" spans="1:42" ht="22.5" customHeight="1" x14ac:dyDescent="0.25">
      <c r="A15" s="146" t="s">
        <v>27</v>
      </c>
      <c r="B15" s="147" t="s">
        <v>29</v>
      </c>
      <c r="C15" s="148"/>
      <c r="D15" s="148">
        <v>24.69</v>
      </c>
      <c r="E15" s="149"/>
      <c r="F15" s="149">
        <v>29.87</v>
      </c>
      <c r="G15" s="149">
        <v>37.29</v>
      </c>
      <c r="H15" s="149">
        <v>37.61</v>
      </c>
      <c r="I15" s="149"/>
      <c r="J15" s="149">
        <v>32.06</v>
      </c>
      <c r="K15" s="149">
        <v>30.74</v>
      </c>
      <c r="L15" s="149">
        <v>30.79</v>
      </c>
      <c r="M15" s="149"/>
      <c r="N15" s="149"/>
      <c r="O15" s="149"/>
      <c r="P15" s="149"/>
      <c r="Q15" s="150" t="s">
        <v>1</v>
      </c>
      <c r="R15" s="150"/>
      <c r="S15" s="149">
        <v>31.37</v>
      </c>
      <c r="T15" s="148">
        <f t="shared" si="0"/>
        <v>32.818571428571424</v>
      </c>
      <c r="U15" s="148">
        <f t="shared" si="1"/>
        <v>31.37</v>
      </c>
      <c r="V15" s="151"/>
      <c r="W15" s="152"/>
      <c r="X15" s="149"/>
      <c r="Y15" s="149">
        <v>38.04</v>
      </c>
      <c r="Z15" s="149">
        <v>47.61</v>
      </c>
      <c r="AA15" s="149">
        <v>49.34</v>
      </c>
      <c r="AB15" s="149">
        <v>38.99</v>
      </c>
      <c r="AC15" s="149">
        <v>39.06</v>
      </c>
      <c r="AD15" s="149">
        <v>39.76</v>
      </c>
      <c r="AE15" s="149">
        <v>56</v>
      </c>
      <c r="AF15" s="149"/>
      <c r="AG15" s="149"/>
      <c r="AH15" s="149">
        <v>32.06</v>
      </c>
      <c r="AI15" s="149"/>
      <c r="AJ15" s="150">
        <v>24.04</v>
      </c>
      <c r="AK15" s="149">
        <v>20</v>
      </c>
      <c r="AL15" s="149">
        <v>40.159999999999997</v>
      </c>
      <c r="AM15" s="153">
        <f t="shared" si="2"/>
        <v>38.641818181818188</v>
      </c>
      <c r="AN15" s="153">
        <f t="shared" si="3"/>
        <v>39.06</v>
      </c>
      <c r="AO15" s="153">
        <f t="shared" si="4"/>
        <v>-13.951818181818187</v>
      </c>
      <c r="AP15" s="153">
        <f t="shared" si="5"/>
        <v>-14.370000000000001</v>
      </c>
    </row>
    <row r="16" spans="1:42" ht="22.5" customHeight="1" x14ac:dyDescent="0.25">
      <c r="A16" s="146" t="s">
        <v>30</v>
      </c>
      <c r="B16" s="147" t="s">
        <v>31</v>
      </c>
      <c r="C16" s="148">
        <v>15.63</v>
      </c>
      <c r="D16" s="148">
        <v>17.25</v>
      </c>
      <c r="E16" s="149"/>
      <c r="F16" s="149">
        <v>17.68</v>
      </c>
      <c r="G16" s="149">
        <v>29.1</v>
      </c>
      <c r="H16" s="149"/>
      <c r="I16" s="149"/>
      <c r="J16" s="149">
        <v>23.18</v>
      </c>
      <c r="K16" s="149"/>
      <c r="L16" s="149"/>
      <c r="M16" s="149"/>
      <c r="N16" s="149"/>
      <c r="O16" s="149"/>
      <c r="P16" s="149"/>
      <c r="Q16" s="150"/>
      <c r="R16" s="150"/>
      <c r="S16" s="149">
        <v>23.31</v>
      </c>
      <c r="T16" s="148">
        <f t="shared" si="0"/>
        <v>23.317500000000003</v>
      </c>
      <c r="U16" s="148">
        <f t="shared" si="1"/>
        <v>23.244999999999997</v>
      </c>
      <c r="V16" s="151">
        <f t="shared" si="6"/>
        <v>-7.6875000000000018</v>
      </c>
      <c r="W16" s="152">
        <f t="shared" si="7"/>
        <v>-7.6149999999999967</v>
      </c>
      <c r="X16" s="149"/>
      <c r="Y16" s="149">
        <v>22.5</v>
      </c>
      <c r="Z16" s="149">
        <v>37.15</v>
      </c>
      <c r="AA16" s="149"/>
      <c r="AB16" s="149"/>
      <c r="AC16" s="149">
        <v>28.25</v>
      </c>
      <c r="AD16" s="149"/>
      <c r="AE16" s="149"/>
      <c r="AF16" s="149"/>
      <c r="AG16" s="149"/>
      <c r="AH16" s="149"/>
      <c r="AI16" s="149">
        <v>25</v>
      </c>
      <c r="AJ16" s="150"/>
      <c r="AK16" s="149"/>
      <c r="AL16" s="149">
        <v>29.84</v>
      </c>
      <c r="AM16" s="153">
        <f t="shared" si="2"/>
        <v>28.548000000000002</v>
      </c>
      <c r="AN16" s="153">
        <f t="shared" si="3"/>
        <v>28.25</v>
      </c>
      <c r="AO16" s="153">
        <f t="shared" si="4"/>
        <v>-11.298000000000002</v>
      </c>
      <c r="AP16" s="153">
        <f t="shared" si="5"/>
        <v>-11</v>
      </c>
    </row>
    <row r="17" spans="1:42" ht="22.5" customHeight="1" x14ac:dyDescent="0.25">
      <c r="A17" s="146" t="s">
        <v>33</v>
      </c>
      <c r="B17" s="147" t="s">
        <v>34</v>
      </c>
      <c r="C17" s="148"/>
      <c r="D17" s="148">
        <v>22.56</v>
      </c>
      <c r="E17" s="149"/>
      <c r="F17" s="149">
        <v>21.86</v>
      </c>
      <c r="G17" s="149">
        <v>29.1</v>
      </c>
      <c r="H17" s="149"/>
      <c r="I17" s="149"/>
      <c r="J17" s="149">
        <v>18.739999999999998</v>
      </c>
      <c r="K17" s="149"/>
      <c r="L17" s="149">
        <v>22.05</v>
      </c>
      <c r="M17" s="149"/>
      <c r="N17" s="149"/>
      <c r="O17" s="149"/>
      <c r="P17" s="149"/>
      <c r="Q17" s="150"/>
      <c r="R17" s="150"/>
      <c r="S17" s="149">
        <v>21.12</v>
      </c>
      <c r="T17" s="148">
        <f t="shared" si="0"/>
        <v>22.574000000000002</v>
      </c>
      <c r="U17" s="148">
        <f t="shared" si="1"/>
        <v>21.86</v>
      </c>
      <c r="V17" s="151"/>
      <c r="W17" s="152"/>
      <c r="X17" s="149"/>
      <c r="Y17" s="149">
        <v>27.82</v>
      </c>
      <c r="Z17" s="149">
        <v>37.15</v>
      </c>
      <c r="AA17" s="149">
        <v>29.73</v>
      </c>
      <c r="AB17" s="149">
        <v>22.79</v>
      </c>
      <c r="AC17" s="149">
        <v>23.12</v>
      </c>
      <c r="AD17" s="149"/>
      <c r="AE17" s="149">
        <v>27.13</v>
      </c>
      <c r="AF17" s="149"/>
      <c r="AG17" s="149"/>
      <c r="AH17" s="149"/>
      <c r="AI17" s="149"/>
      <c r="AJ17" s="150"/>
      <c r="AK17" s="149"/>
      <c r="AL17" s="149">
        <v>27.03</v>
      </c>
      <c r="AM17" s="153">
        <f t="shared" si="2"/>
        <v>27.824285714285715</v>
      </c>
      <c r="AN17" s="153">
        <f t="shared" si="3"/>
        <v>27.13</v>
      </c>
      <c r="AO17" s="153">
        <f t="shared" si="4"/>
        <v>-5.264285714285716</v>
      </c>
      <c r="AP17" s="153">
        <f t="shared" si="5"/>
        <v>-4.57</v>
      </c>
    </row>
    <row r="18" spans="1:42" ht="22.5" customHeight="1" x14ac:dyDescent="0.25">
      <c r="A18" s="146" t="s">
        <v>35</v>
      </c>
      <c r="B18" s="147" t="s">
        <v>36</v>
      </c>
      <c r="C18" s="148"/>
      <c r="D18" s="148">
        <v>42.47</v>
      </c>
      <c r="E18" s="149"/>
      <c r="F18" s="159"/>
      <c r="G18" s="149"/>
      <c r="H18" s="149"/>
      <c r="I18" s="149"/>
      <c r="J18" s="149"/>
      <c r="K18" s="149">
        <v>39.82</v>
      </c>
      <c r="L18" s="149"/>
      <c r="M18" s="149"/>
      <c r="N18" s="149"/>
      <c r="O18" s="149"/>
      <c r="P18" s="149"/>
      <c r="Q18" s="150" t="s">
        <v>1</v>
      </c>
      <c r="R18" s="150"/>
      <c r="S18" s="149"/>
      <c r="T18" s="148"/>
      <c r="U18" s="148"/>
      <c r="V18" s="151"/>
      <c r="W18" s="152"/>
      <c r="X18" s="149">
        <v>40.869999999999997</v>
      </c>
      <c r="Y18" s="159"/>
      <c r="Z18" s="149"/>
      <c r="AA18" s="149"/>
      <c r="AB18" s="149">
        <v>37.4</v>
      </c>
      <c r="AC18" s="149">
        <v>57.08</v>
      </c>
      <c r="AD18" s="149">
        <v>51.52</v>
      </c>
      <c r="AE18" s="149">
        <v>39.42</v>
      </c>
      <c r="AF18" s="149">
        <v>30.14</v>
      </c>
      <c r="AG18" s="149"/>
      <c r="AH18" s="149"/>
      <c r="AI18" s="149">
        <v>39.72</v>
      </c>
      <c r="AJ18" s="150">
        <v>25</v>
      </c>
      <c r="AK18" s="149">
        <v>28.84</v>
      </c>
      <c r="AL18" s="149"/>
      <c r="AM18" s="153">
        <f t="shared" si="2"/>
        <v>38.887777777777771</v>
      </c>
      <c r="AN18" s="153">
        <f t="shared" si="3"/>
        <v>39.42</v>
      </c>
      <c r="AO18" s="153">
        <f t="shared" si="4"/>
        <v>3.582222222222228</v>
      </c>
      <c r="AP18" s="153">
        <f t="shared" si="5"/>
        <v>3.0499999999999972</v>
      </c>
    </row>
    <row r="19" spans="1:42" ht="22.5" customHeight="1" x14ac:dyDescent="0.25">
      <c r="A19" s="146" t="s">
        <v>35</v>
      </c>
      <c r="B19" s="147" t="s">
        <v>38</v>
      </c>
      <c r="C19" s="148"/>
      <c r="D19" s="148">
        <v>21.08</v>
      </c>
      <c r="E19" s="149"/>
      <c r="F19" s="149">
        <v>18.329999999999998</v>
      </c>
      <c r="G19" s="149"/>
      <c r="H19" s="149">
        <v>22.48</v>
      </c>
      <c r="I19" s="149"/>
      <c r="J19" s="149"/>
      <c r="K19" s="149">
        <v>23.73</v>
      </c>
      <c r="L19" s="149"/>
      <c r="M19" s="149"/>
      <c r="N19" s="149"/>
      <c r="O19" s="149"/>
      <c r="P19" s="149"/>
      <c r="Q19" s="150"/>
      <c r="R19" s="150"/>
      <c r="S19" s="149"/>
      <c r="T19" s="148">
        <f t="shared" si="0"/>
        <v>21.513333333333335</v>
      </c>
      <c r="U19" s="148">
        <f t="shared" si="1"/>
        <v>22.48</v>
      </c>
      <c r="V19" s="151">
        <f t="shared" si="6"/>
        <v>-21.513333333333335</v>
      </c>
      <c r="W19" s="152">
        <f t="shared" si="7"/>
        <v>-22.48</v>
      </c>
      <c r="X19" s="149"/>
      <c r="Y19" s="149">
        <v>20.63</v>
      </c>
      <c r="Z19" s="149"/>
      <c r="AA19" s="149">
        <v>29.51</v>
      </c>
      <c r="AB19" s="149"/>
      <c r="AC19" s="149"/>
      <c r="AD19" s="149">
        <v>24.42</v>
      </c>
      <c r="AE19" s="149"/>
      <c r="AF19" s="149"/>
      <c r="AG19" s="149"/>
      <c r="AH19" s="149"/>
      <c r="AI19" s="149">
        <v>26.4</v>
      </c>
      <c r="AJ19" s="150"/>
      <c r="AK19" s="149"/>
      <c r="AL19" s="149"/>
      <c r="AM19" s="153">
        <f t="shared" si="2"/>
        <v>25.240000000000002</v>
      </c>
      <c r="AN19" s="153">
        <f t="shared" si="3"/>
        <v>25.41</v>
      </c>
      <c r="AO19" s="153">
        <f t="shared" si="4"/>
        <v>-4.1600000000000037</v>
      </c>
      <c r="AP19" s="153">
        <f t="shared" si="5"/>
        <v>-4.3300000000000018</v>
      </c>
    </row>
    <row r="20" spans="1:42" ht="22.5" customHeight="1" x14ac:dyDescent="0.25">
      <c r="A20" s="146" t="s">
        <v>39</v>
      </c>
      <c r="B20" s="147" t="s">
        <v>40</v>
      </c>
      <c r="C20" s="148">
        <v>18.559999999999999</v>
      </c>
      <c r="D20" s="148">
        <v>21.8</v>
      </c>
      <c r="E20" s="149"/>
      <c r="F20" s="149">
        <v>17.12</v>
      </c>
      <c r="G20" s="149"/>
      <c r="H20" s="149"/>
      <c r="I20" s="149">
        <v>22.08</v>
      </c>
      <c r="J20" s="149"/>
      <c r="K20" s="149">
        <v>15.31</v>
      </c>
      <c r="L20" s="149"/>
      <c r="M20" s="149">
        <v>16.64</v>
      </c>
      <c r="N20" s="149"/>
      <c r="O20" s="149"/>
      <c r="P20" s="149"/>
      <c r="Q20" s="150" t="s">
        <v>1</v>
      </c>
      <c r="R20" s="150"/>
      <c r="S20" s="149"/>
      <c r="T20" s="148">
        <f t="shared" si="0"/>
        <v>17.787500000000001</v>
      </c>
      <c r="U20" s="148">
        <f t="shared" si="1"/>
        <v>16.880000000000003</v>
      </c>
      <c r="V20" s="151">
        <f t="shared" si="6"/>
        <v>0.7724999999999973</v>
      </c>
      <c r="W20" s="152">
        <f t="shared" si="7"/>
        <v>1.6799999999999962</v>
      </c>
      <c r="X20" s="149"/>
      <c r="Y20" s="149">
        <v>19.260000000000002</v>
      </c>
      <c r="Z20" s="149"/>
      <c r="AA20" s="149"/>
      <c r="AB20" s="149">
        <v>27.6</v>
      </c>
      <c r="AC20" s="149">
        <v>28.94</v>
      </c>
      <c r="AD20" s="149">
        <v>23.25</v>
      </c>
      <c r="AE20" s="149"/>
      <c r="AF20" s="149">
        <v>18.72</v>
      </c>
      <c r="AG20" s="149"/>
      <c r="AH20" s="149"/>
      <c r="AI20" s="149"/>
      <c r="AJ20" s="150"/>
      <c r="AK20" s="149">
        <v>18.73</v>
      </c>
      <c r="AL20" s="149"/>
      <c r="AM20" s="153">
        <f t="shared" si="2"/>
        <v>22.75</v>
      </c>
      <c r="AN20" s="153">
        <f t="shared" si="3"/>
        <v>21.255000000000003</v>
      </c>
      <c r="AO20" s="153">
        <f t="shared" si="4"/>
        <v>-0.94999999999999929</v>
      </c>
      <c r="AP20" s="153">
        <f t="shared" si="5"/>
        <v>0.54499999999999815</v>
      </c>
    </row>
    <row r="21" spans="1:42" ht="22.5" customHeight="1" x14ac:dyDescent="0.25">
      <c r="A21" s="146" t="s">
        <v>42</v>
      </c>
      <c r="B21" s="147" t="s">
        <v>43</v>
      </c>
      <c r="C21" s="148"/>
      <c r="D21" s="148">
        <v>32.159999999999997</v>
      </c>
      <c r="E21" s="149"/>
      <c r="F21" s="149"/>
      <c r="G21" s="149"/>
      <c r="H21" s="149">
        <v>34.19</v>
      </c>
      <c r="I21" s="149"/>
      <c r="J21" s="149">
        <v>24.36</v>
      </c>
      <c r="K21" s="149" t="s">
        <v>1</v>
      </c>
      <c r="L21" s="149">
        <v>30.79</v>
      </c>
      <c r="M21" s="149"/>
      <c r="N21" s="149"/>
      <c r="O21" s="149"/>
      <c r="P21" s="149"/>
      <c r="Q21" s="150"/>
      <c r="R21" s="150"/>
      <c r="S21" s="149"/>
      <c r="T21" s="148">
        <f t="shared" si="0"/>
        <v>29.78</v>
      </c>
      <c r="U21" s="148">
        <f t="shared" si="1"/>
        <v>30.79</v>
      </c>
      <c r="V21" s="151"/>
      <c r="W21" s="152"/>
      <c r="X21" s="149"/>
      <c r="Y21" s="149"/>
      <c r="Z21" s="149"/>
      <c r="AA21" s="149">
        <v>44.86</v>
      </c>
      <c r="AB21" s="149"/>
      <c r="AC21" s="149">
        <v>31.18</v>
      </c>
      <c r="AD21" s="149"/>
      <c r="AE21" s="149">
        <v>37.700000000000003</v>
      </c>
      <c r="AF21" s="149"/>
      <c r="AG21" s="149"/>
      <c r="AH21" s="149"/>
      <c r="AI21" s="149">
        <v>31.15</v>
      </c>
      <c r="AJ21" s="150"/>
      <c r="AK21" s="149"/>
      <c r="AL21" s="149"/>
      <c r="AM21" s="153">
        <f t="shared" si="2"/>
        <v>36.222499999999997</v>
      </c>
      <c r="AN21" s="153">
        <f t="shared" si="3"/>
        <v>34.44</v>
      </c>
      <c r="AO21" s="153">
        <f t="shared" si="4"/>
        <v>-4.0625</v>
      </c>
      <c r="AP21" s="153">
        <f t="shared" si="5"/>
        <v>-2.2800000000000011</v>
      </c>
    </row>
    <row r="22" spans="1:42" ht="22.5" customHeight="1" x14ac:dyDescent="0.25">
      <c r="A22" s="146" t="s">
        <v>44</v>
      </c>
      <c r="B22" s="147" t="s">
        <v>45</v>
      </c>
      <c r="C22" s="148"/>
      <c r="D22" s="148">
        <v>30.69</v>
      </c>
      <c r="E22" s="149"/>
      <c r="F22" s="149">
        <v>24.11</v>
      </c>
      <c r="G22" s="149"/>
      <c r="H22" s="149">
        <v>34.19</v>
      </c>
      <c r="I22" s="149"/>
      <c r="J22" s="149">
        <v>35.78</v>
      </c>
      <c r="K22" s="149">
        <v>25.87</v>
      </c>
      <c r="L22" s="149">
        <v>30.79</v>
      </c>
      <c r="M22" s="149"/>
      <c r="N22" s="149">
        <v>28.77</v>
      </c>
      <c r="O22" s="149" t="s">
        <v>1</v>
      </c>
      <c r="P22" s="149"/>
      <c r="Q22" s="150" t="s">
        <v>1</v>
      </c>
      <c r="R22" s="150"/>
      <c r="S22" s="149">
        <v>31.37</v>
      </c>
      <c r="T22" s="148">
        <f t="shared" si="0"/>
        <v>30.125714285714288</v>
      </c>
      <c r="U22" s="148">
        <f t="shared" si="1"/>
        <v>30.79</v>
      </c>
      <c r="V22" s="151"/>
      <c r="W22" s="152"/>
      <c r="X22" s="149">
        <v>35.71</v>
      </c>
      <c r="Y22" s="149">
        <v>30.69</v>
      </c>
      <c r="Z22" s="149"/>
      <c r="AA22" s="149">
        <v>44.86</v>
      </c>
      <c r="AB22" s="149"/>
      <c r="AC22" s="149">
        <v>45.17</v>
      </c>
      <c r="AD22" s="149">
        <v>33.47</v>
      </c>
      <c r="AE22" s="149">
        <v>37.700000000000003</v>
      </c>
      <c r="AF22" s="149"/>
      <c r="AG22" s="149">
        <v>35.15</v>
      </c>
      <c r="AH22" s="149">
        <v>35.090000000000003</v>
      </c>
      <c r="AI22" s="149">
        <v>31.35</v>
      </c>
      <c r="AJ22" s="150">
        <v>20.56</v>
      </c>
      <c r="AK22" s="149"/>
      <c r="AL22" s="149">
        <v>40.159999999999997</v>
      </c>
      <c r="AM22" s="153">
        <f t="shared" si="2"/>
        <v>35.446363636363643</v>
      </c>
      <c r="AN22" s="153">
        <f t="shared" si="3"/>
        <v>35.15</v>
      </c>
      <c r="AO22" s="153">
        <f t="shared" si="4"/>
        <v>-4.7563636363636412</v>
      </c>
      <c r="AP22" s="153">
        <f t="shared" si="5"/>
        <v>-4.4599999999999973</v>
      </c>
    </row>
    <row r="23" spans="1:42" ht="22.5" customHeight="1" x14ac:dyDescent="0.25">
      <c r="A23" s="146" t="s">
        <v>44</v>
      </c>
      <c r="B23" s="147" t="s">
        <v>46</v>
      </c>
      <c r="C23" s="148">
        <v>14.47</v>
      </c>
      <c r="D23" s="148">
        <v>15.97</v>
      </c>
      <c r="E23" s="149"/>
      <c r="F23" s="149">
        <v>16</v>
      </c>
      <c r="G23" s="149">
        <v>24.06</v>
      </c>
      <c r="H23" s="149">
        <v>17</v>
      </c>
      <c r="I23" s="149"/>
      <c r="J23" s="149"/>
      <c r="K23" s="149">
        <v>15.01</v>
      </c>
      <c r="L23" s="149">
        <v>15.95</v>
      </c>
      <c r="M23" s="149"/>
      <c r="N23" s="149"/>
      <c r="O23" s="149"/>
      <c r="P23" s="149">
        <v>15</v>
      </c>
      <c r="Q23" s="150"/>
      <c r="R23" s="150"/>
      <c r="S23" s="149"/>
      <c r="T23" s="148">
        <f t="shared" si="0"/>
        <v>17.170000000000002</v>
      </c>
      <c r="U23" s="148">
        <f t="shared" si="1"/>
        <v>15.975</v>
      </c>
      <c r="V23" s="151">
        <f t="shared" si="6"/>
        <v>-2.7000000000000011</v>
      </c>
      <c r="W23" s="152">
        <f t="shared" si="7"/>
        <v>-1.504999999999999</v>
      </c>
      <c r="X23" s="149"/>
      <c r="Y23" s="149">
        <v>20.37</v>
      </c>
      <c r="Z23" s="149">
        <v>30.7</v>
      </c>
      <c r="AA23" s="149">
        <v>22.32</v>
      </c>
      <c r="AB23" s="149"/>
      <c r="AC23" s="149"/>
      <c r="AD23" s="149">
        <v>19.43</v>
      </c>
      <c r="AE23" s="149">
        <v>19.63</v>
      </c>
      <c r="AF23" s="149"/>
      <c r="AG23" s="149"/>
      <c r="AH23" s="149"/>
      <c r="AI23" s="149">
        <v>17</v>
      </c>
      <c r="AJ23" s="150"/>
      <c r="AK23" s="149"/>
      <c r="AL23" s="149"/>
      <c r="AM23" s="153">
        <f t="shared" si="2"/>
        <v>21.574999999999999</v>
      </c>
      <c r="AN23" s="153">
        <f t="shared" si="3"/>
        <v>20</v>
      </c>
      <c r="AO23" s="153">
        <f t="shared" si="4"/>
        <v>-5.6049999999999986</v>
      </c>
      <c r="AP23" s="153">
        <f t="shared" si="5"/>
        <v>-4.0299999999999994</v>
      </c>
    </row>
    <row r="24" spans="1:42" ht="22.5" customHeight="1" x14ac:dyDescent="0.25">
      <c r="A24" s="146" t="s">
        <v>44</v>
      </c>
      <c r="B24" s="147" t="s">
        <v>47</v>
      </c>
      <c r="C24" s="148"/>
      <c r="D24" s="148">
        <v>24.4</v>
      </c>
      <c r="E24" s="149"/>
      <c r="F24" s="149">
        <v>17.68</v>
      </c>
      <c r="G24" s="149">
        <v>30.26</v>
      </c>
      <c r="H24" s="149">
        <v>25.85</v>
      </c>
      <c r="I24" s="149"/>
      <c r="J24" s="149"/>
      <c r="K24" s="149"/>
      <c r="L24" s="149">
        <v>23.8</v>
      </c>
      <c r="M24" s="149"/>
      <c r="N24" s="149"/>
      <c r="O24" s="149"/>
      <c r="P24" s="149"/>
      <c r="Q24" s="150"/>
      <c r="R24" s="150"/>
      <c r="S24" s="149"/>
      <c r="T24" s="148">
        <f t="shared" si="0"/>
        <v>24.397499999999997</v>
      </c>
      <c r="U24" s="148">
        <f t="shared" si="1"/>
        <v>24.825000000000003</v>
      </c>
      <c r="V24" s="151"/>
      <c r="W24" s="152"/>
      <c r="X24" s="149">
        <v>21.98</v>
      </c>
      <c r="Y24" s="149">
        <v>22.5</v>
      </c>
      <c r="Z24" s="149">
        <v>38.64</v>
      </c>
      <c r="AA24" s="149">
        <v>33.93</v>
      </c>
      <c r="AB24" s="149"/>
      <c r="AC24" s="149">
        <v>32.6</v>
      </c>
      <c r="AD24" s="149"/>
      <c r="AE24" s="149">
        <v>29.29</v>
      </c>
      <c r="AF24" s="149"/>
      <c r="AG24" s="149"/>
      <c r="AH24" s="149"/>
      <c r="AI24" s="149"/>
      <c r="AJ24" s="150"/>
      <c r="AK24" s="149">
        <v>23.5</v>
      </c>
      <c r="AL24" s="149"/>
      <c r="AM24" s="153">
        <f t="shared" si="2"/>
        <v>28.919999999999998</v>
      </c>
      <c r="AN24" s="153">
        <f t="shared" si="3"/>
        <v>29.29</v>
      </c>
      <c r="AO24" s="153">
        <f t="shared" si="4"/>
        <v>-4.5199999999999996</v>
      </c>
      <c r="AP24" s="153">
        <f t="shared" si="5"/>
        <v>-4.8900000000000006</v>
      </c>
    </row>
    <row r="25" spans="1:42" ht="22.5" customHeight="1" x14ac:dyDescent="0.25">
      <c r="A25" s="146" t="s">
        <v>44</v>
      </c>
      <c r="B25" s="147" t="s">
        <v>49</v>
      </c>
      <c r="C25" s="148">
        <v>16.87</v>
      </c>
      <c r="D25" s="148">
        <v>18.64</v>
      </c>
      <c r="E25" s="149"/>
      <c r="F25" s="149">
        <v>15.54</v>
      </c>
      <c r="G25" s="149">
        <v>21.86</v>
      </c>
      <c r="H25" s="149">
        <v>17</v>
      </c>
      <c r="I25" s="149"/>
      <c r="J25" s="149"/>
      <c r="K25" s="149"/>
      <c r="L25" s="149">
        <v>18.809999999999999</v>
      </c>
      <c r="M25" s="149"/>
      <c r="N25" s="149"/>
      <c r="O25" s="149"/>
      <c r="P25" s="149">
        <v>15</v>
      </c>
      <c r="Q25" s="150"/>
      <c r="R25" s="150"/>
      <c r="S25" s="149">
        <v>17.32</v>
      </c>
      <c r="T25" s="148">
        <f t="shared" si="0"/>
        <v>17.588333333333335</v>
      </c>
      <c r="U25" s="148">
        <f t="shared" si="1"/>
        <v>17.16</v>
      </c>
      <c r="V25" s="151">
        <f t="shared" si="6"/>
        <v>-0.71833333333333371</v>
      </c>
      <c r="W25" s="152">
        <f t="shared" si="7"/>
        <v>-0.28999999999999915</v>
      </c>
      <c r="X25" s="149">
        <v>19.23</v>
      </c>
      <c r="Y25" s="149">
        <v>19.78</v>
      </c>
      <c r="Z25" s="149">
        <v>27.89</v>
      </c>
      <c r="AA25" s="149">
        <v>22.32</v>
      </c>
      <c r="AB25" s="149"/>
      <c r="AC25" s="149"/>
      <c r="AD25" s="149"/>
      <c r="AE25" s="149">
        <v>23.14</v>
      </c>
      <c r="AF25" s="149"/>
      <c r="AG25" s="149"/>
      <c r="AH25" s="149"/>
      <c r="AI25" s="149">
        <v>17</v>
      </c>
      <c r="AJ25" s="150"/>
      <c r="AK25" s="149">
        <v>16.25</v>
      </c>
      <c r="AL25" s="149">
        <v>22.18</v>
      </c>
      <c r="AM25" s="153">
        <f t="shared" si="2"/>
        <v>20.973750000000003</v>
      </c>
      <c r="AN25" s="153">
        <f t="shared" si="3"/>
        <v>20.98</v>
      </c>
      <c r="AO25" s="153">
        <f t="shared" si="4"/>
        <v>-2.333750000000002</v>
      </c>
      <c r="AP25" s="153">
        <f t="shared" si="5"/>
        <v>-2.34</v>
      </c>
    </row>
    <row r="26" spans="1:42" ht="22.5" customHeight="1" x14ac:dyDescent="0.25">
      <c r="A26" s="146" t="s">
        <v>44</v>
      </c>
      <c r="B26" s="147" t="s">
        <v>50</v>
      </c>
      <c r="C26" s="148">
        <v>19.690000000000001</v>
      </c>
      <c r="D26" s="148">
        <v>21.74</v>
      </c>
      <c r="E26" s="149"/>
      <c r="F26" s="149">
        <v>17.68</v>
      </c>
      <c r="G26" s="149"/>
      <c r="H26" s="149">
        <v>22.48</v>
      </c>
      <c r="I26" s="149"/>
      <c r="J26" s="149"/>
      <c r="K26" s="149"/>
      <c r="L26" s="149"/>
      <c r="M26" s="149"/>
      <c r="N26" s="149"/>
      <c r="O26" s="149" t="s">
        <v>1</v>
      </c>
      <c r="P26" s="149"/>
      <c r="Q26" s="150"/>
      <c r="R26" s="150"/>
      <c r="S26" s="149"/>
      <c r="T26" s="148"/>
      <c r="U26" s="148"/>
      <c r="V26" s="151"/>
      <c r="W26" s="152"/>
      <c r="X26" s="149"/>
      <c r="Y26" s="149">
        <v>22.5</v>
      </c>
      <c r="Z26" s="149"/>
      <c r="AA26" s="149">
        <v>29.51</v>
      </c>
      <c r="AB26" s="149"/>
      <c r="AC26" s="149"/>
      <c r="AD26" s="149"/>
      <c r="AE26" s="149"/>
      <c r="AF26" s="149"/>
      <c r="AG26" s="149"/>
      <c r="AH26" s="149">
        <v>26.95</v>
      </c>
      <c r="AI26" s="149"/>
      <c r="AJ26" s="150"/>
      <c r="AK26" s="149"/>
      <c r="AL26" s="149"/>
      <c r="AM26" s="153">
        <f t="shared" si="2"/>
        <v>26.320000000000004</v>
      </c>
      <c r="AN26" s="153">
        <f t="shared" si="3"/>
        <v>26.95</v>
      </c>
      <c r="AO26" s="153">
        <f t="shared" si="4"/>
        <v>-4.5800000000000054</v>
      </c>
      <c r="AP26" s="153">
        <f t="shared" si="5"/>
        <v>-5.2100000000000009</v>
      </c>
    </row>
    <row r="27" spans="1:42" ht="22.5" customHeight="1" x14ac:dyDescent="0.25">
      <c r="A27" s="146" t="s">
        <v>44</v>
      </c>
      <c r="B27" s="147" t="s">
        <v>51</v>
      </c>
      <c r="C27" s="148">
        <v>15.63</v>
      </c>
      <c r="D27" s="148">
        <v>17.25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50"/>
      <c r="R27" s="150"/>
      <c r="S27" s="149"/>
      <c r="T27" s="148"/>
      <c r="U27" s="148"/>
      <c r="V27" s="151"/>
      <c r="W27" s="152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>
        <v>19.600000000000001</v>
      </c>
      <c r="AI27" s="149"/>
      <c r="AJ27" s="150"/>
      <c r="AK27" s="149"/>
      <c r="AL27" s="149"/>
      <c r="AM27" s="153">
        <f t="shared" si="2"/>
        <v>19.600000000000001</v>
      </c>
      <c r="AN27" s="153">
        <f t="shared" si="3"/>
        <v>19.600000000000001</v>
      </c>
      <c r="AO27" s="153">
        <f t="shared" si="4"/>
        <v>-2.3500000000000014</v>
      </c>
      <c r="AP27" s="153">
        <f t="shared" si="5"/>
        <v>-2.3500000000000014</v>
      </c>
    </row>
    <row r="28" spans="1:42" ht="22.5" customHeight="1" x14ac:dyDescent="0.25">
      <c r="A28" s="146" t="s">
        <v>300</v>
      </c>
      <c r="B28" s="147" t="s">
        <v>53</v>
      </c>
      <c r="C28" s="148"/>
      <c r="D28" s="148">
        <v>33.67</v>
      </c>
      <c r="E28" s="149"/>
      <c r="F28" s="149"/>
      <c r="G28" s="149">
        <v>39.159999999999997</v>
      </c>
      <c r="H28" s="149"/>
      <c r="I28" s="149"/>
      <c r="J28" s="149">
        <v>35.200000000000003</v>
      </c>
      <c r="K28" s="149"/>
      <c r="L28" s="149"/>
      <c r="M28" s="149"/>
      <c r="N28" s="149"/>
      <c r="O28" s="149"/>
      <c r="P28" s="149"/>
      <c r="Q28" s="150"/>
      <c r="R28" s="150"/>
      <c r="S28" s="149">
        <v>31.37</v>
      </c>
      <c r="T28" s="148"/>
      <c r="U28" s="148"/>
      <c r="V28" s="151"/>
      <c r="W28" s="152"/>
      <c r="X28" s="149"/>
      <c r="Y28" s="149"/>
      <c r="Z28" s="149">
        <v>49.99</v>
      </c>
      <c r="AA28" s="149"/>
      <c r="AB28" s="149">
        <v>30.63</v>
      </c>
      <c r="AC28" s="149">
        <v>45.01</v>
      </c>
      <c r="AD28" s="149"/>
      <c r="AE28" s="149"/>
      <c r="AF28" s="149"/>
      <c r="AG28" s="149"/>
      <c r="AH28" s="149"/>
      <c r="AI28" s="149"/>
      <c r="AJ28" s="150"/>
      <c r="AK28" s="149"/>
      <c r="AL28" s="149">
        <v>40.159999999999997</v>
      </c>
      <c r="AM28" s="153">
        <f t="shared" si="2"/>
        <v>41.447499999999998</v>
      </c>
      <c r="AN28" s="153">
        <f t="shared" si="3"/>
        <v>42.584999999999994</v>
      </c>
      <c r="AO28" s="153">
        <f t="shared" si="4"/>
        <v>-7.7774999999999963</v>
      </c>
      <c r="AP28" s="153">
        <f t="shared" si="5"/>
        <v>-8.914999999999992</v>
      </c>
    </row>
    <row r="29" spans="1:42" ht="22.5" customHeight="1" x14ac:dyDescent="0.25">
      <c r="A29" s="146" t="s">
        <v>56</v>
      </c>
      <c r="B29" s="147" t="s">
        <v>57</v>
      </c>
      <c r="C29" s="148"/>
      <c r="D29" s="148">
        <v>50.38</v>
      </c>
      <c r="E29" s="149"/>
      <c r="F29" s="149"/>
      <c r="G29" s="149"/>
      <c r="H29" s="149"/>
      <c r="I29" s="149"/>
      <c r="J29" s="149"/>
      <c r="K29" s="149">
        <v>39.82</v>
      </c>
      <c r="L29" s="149"/>
      <c r="M29" s="149"/>
      <c r="N29" s="149">
        <v>34.979999999999997</v>
      </c>
      <c r="O29" s="149"/>
      <c r="P29" s="149"/>
      <c r="Q29" s="150"/>
      <c r="R29" s="150"/>
      <c r="S29" s="149"/>
      <c r="T29" s="148"/>
      <c r="U29" s="148"/>
      <c r="V29" s="151"/>
      <c r="W29" s="152"/>
      <c r="X29" s="149">
        <v>74.52</v>
      </c>
      <c r="Y29" s="149">
        <v>45.19</v>
      </c>
      <c r="Z29" s="149"/>
      <c r="AA29" s="149"/>
      <c r="AB29" s="149">
        <v>37.99</v>
      </c>
      <c r="AC29" s="149">
        <v>78.2</v>
      </c>
      <c r="AD29" s="149">
        <v>51.52</v>
      </c>
      <c r="AE29" s="149">
        <v>47.28</v>
      </c>
      <c r="AF29" s="149">
        <v>30.24</v>
      </c>
      <c r="AG29" s="149">
        <v>42.73</v>
      </c>
      <c r="AH29" s="149">
        <v>39.93</v>
      </c>
      <c r="AI29" s="149">
        <v>49.52</v>
      </c>
      <c r="AJ29" s="150">
        <v>20.99</v>
      </c>
      <c r="AK29" s="149"/>
      <c r="AL29" s="149"/>
      <c r="AM29" s="153">
        <f t="shared" si="2"/>
        <v>47.100909090909084</v>
      </c>
      <c r="AN29" s="153">
        <f t="shared" si="3"/>
        <v>45.19</v>
      </c>
      <c r="AO29" s="153">
        <f t="shared" si="4"/>
        <v>3.2790909090909182</v>
      </c>
      <c r="AP29" s="153">
        <f t="shared" si="5"/>
        <v>5.1900000000000048</v>
      </c>
    </row>
    <row r="30" spans="1:42" ht="22.5" customHeight="1" x14ac:dyDescent="0.25">
      <c r="A30" s="146" t="s">
        <v>56</v>
      </c>
      <c r="B30" s="147" t="s">
        <v>58</v>
      </c>
      <c r="C30" s="148"/>
      <c r="D30" s="148">
        <v>35.93</v>
      </c>
      <c r="E30" s="149"/>
      <c r="F30" s="149"/>
      <c r="G30" s="149"/>
      <c r="H30" s="149"/>
      <c r="I30" s="149"/>
      <c r="J30" s="149"/>
      <c r="K30" s="149">
        <v>34.21</v>
      </c>
      <c r="L30" s="149">
        <v>33.28</v>
      </c>
      <c r="M30" s="149"/>
      <c r="N30" s="149">
        <v>26.4</v>
      </c>
      <c r="O30" s="149">
        <v>25.23</v>
      </c>
      <c r="P30" s="149"/>
      <c r="Q30" s="150"/>
      <c r="R30" s="150"/>
      <c r="S30" s="149"/>
      <c r="T30" s="148"/>
      <c r="U30" s="148"/>
      <c r="V30" s="151"/>
      <c r="W30" s="152"/>
      <c r="X30" s="149"/>
      <c r="Y30" s="149"/>
      <c r="Z30" s="149"/>
      <c r="AA30" s="149"/>
      <c r="AB30" s="149">
        <v>29.81</v>
      </c>
      <c r="AC30" s="149">
        <v>44.39</v>
      </c>
      <c r="AD30" s="149"/>
      <c r="AE30" s="149">
        <v>37.4</v>
      </c>
      <c r="AF30" s="149">
        <v>22.87</v>
      </c>
      <c r="AG30" s="149">
        <v>32.25</v>
      </c>
      <c r="AH30" s="149">
        <v>32.56</v>
      </c>
      <c r="AI30" s="149">
        <v>34.43</v>
      </c>
      <c r="AJ30" s="150">
        <v>19.27</v>
      </c>
      <c r="AK30" s="149"/>
      <c r="AL30" s="149"/>
      <c r="AM30" s="153">
        <f t="shared" si="2"/>
        <v>31.622500000000002</v>
      </c>
      <c r="AN30" s="153">
        <f t="shared" si="3"/>
        <v>32.405000000000001</v>
      </c>
      <c r="AO30" s="153">
        <f t="shared" si="4"/>
        <v>4.3074999999999974</v>
      </c>
      <c r="AP30" s="153">
        <f t="shared" si="5"/>
        <v>3.5249999999999986</v>
      </c>
    </row>
    <row r="31" spans="1:42" ht="22.5" customHeight="1" x14ac:dyDescent="0.25">
      <c r="A31" s="146" t="s">
        <v>56</v>
      </c>
      <c r="B31" s="147" t="s">
        <v>59</v>
      </c>
      <c r="C31" s="148"/>
      <c r="D31" s="148">
        <v>41.57</v>
      </c>
      <c r="E31" s="149"/>
      <c r="F31" s="149"/>
      <c r="G31" s="149">
        <v>41</v>
      </c>
      <c r="H31" s="149"/>
      <c r="I31" s="149"/>
      <c r="J31" s="149"/>
      <c r="K31" s="149"/>
      <c r="L31" s="149">
        <v>38.979999999999997</v>
      </c>
      <c r="M31" s="149"/>
      <c r="N31" s="149"/>
      <c r="O31" s="149"/>
      <c r="P31" s="149"/>
      <c r="Q31" s="150"/>
      <c r="R31" s="150"/>
      <c r="S31" s="149"/>
      <c r="T31" s="148"/>
      <c r="U31" s="148"/>
      <c r="V31" s="151"/>
      <c r="W31" s="152"/>
      <c r="X31" s="149"/>
      <c r="Y31" s="149"/>
      <c r="Z31" s="149">
        <v>47.59</v>
      </c>
      <c r="AA31" s="149"/>
      <c r="AB31" s="149"/>
      <c r="AC31" s="149">
        <v>53.44</v>
      </c>
      <c r="AD31" s="149"/>
      <c r="AE31" s="149">
        <v>43.25</v>
      </c>
      <c r="AF31" s="149"/>
      <c r="AG31" s="149"/>
      <c r="AH31" s="149"/>
      <c r="AI31" s="149"/>
      <c r="AJ31" s="150"/>
      <c r="AK31" s="149"/>
      <c r="AL31" s="149"/>
      <c r="AM31" s="153">
        <f t="shared" si="2"/>
        <v>48.093333333333334</v>
      </c>
      <c r="AN31" s="153">
        <f t="shared" si="3"/>
        <v>47.59</v>
      </c>
      <c r="AO31" s="153">
        <f t="shared" si="4"/>
        <v>-6.5233333333333334</v>
      </c>
      <c r="AP31" s="153">
        <f t="shared" si="5"/>
        <v>-6.0200000000000031</v>
      </c>
    </row>
    <row r="32" spans="1:42" ht="22.5" customHeight="1" x14ac:dyDescent="0.25">
      <c r="A32" s="146" t="s">
        <v>56</v>
      </c>
      <c r="B32" s="147" t="s">
        <v>60</v>
      </c>
      <c r="C32" s="148"/>
      <c r="D32" s="148">
        <v>28.75</v>
      </c>
      <c r="E32" s="149"/>
      <c r="F32" s="149"/>
      <c r="G32" s="149"/>
      <c r="H32" s="149"/>
      <c r="I32" s="149">
        <v>22.44</v>
      </c>
      <c r="J32" s="149"/>
      <c r="K32" s="149">
        <v>26.86</v>
      </c>
      <c r="L32" s="149">
        <v>24.59</v>
      </c>
      <c r="M32" s="149"/>
      <c r="N32" s="149">
        <v>22.22</v>
      </c>
      <c r="O32" s="149">
        <v>22.94</v>
      </c>
      <c r="P32" s="149">
        <v>25.82</v>
      </c>
      <c r="Q32" s="150"/>
      <c r="R32" s="150"/>
      <c r="S32" s="149"/>
      <c r="T32" s="148">
        <f t="shared" ref="T32:T42" si="8">AVERAGE(E32:S32)</f>
        <v>24.145</v>
      </c>
      <c r="U32" s="148">
        <f t="shared" ref="U32:U42" si="9">MEDIAN(E32:S32)</f>
        <v>23.765000000000001</v>
      </c>
      <c r="V32" s="151"/>
      <c r="W32" s="152"/>
      <c r="X32" s="149"/>
      <c r="Y32" s="149"/>
      <c r="Z32" s="149"/>
      <c r="AA32" s="149"/>
      <c r="AB32" s="149">
        <v>29.03</v>
      </c>
      <c r="AC32" s="149">
        <v>34.24</v>
      </c>
      <c r="AD32" s="149">
        <v>28.46</v>
      </c>
      <c r="AE32" s="149">
        <v>32.35</v>
      </c>
      <c r="AF32" s="149">
        <v>25.02</v>
      </c>
      <c r="AG32" s="149">
        <v>27.15</v>
      </c>
      <c r="AH32" s="149">
        <v>29.6</v>
      </c>
      <c r="AI32" s="149">
        <v>29.94</v>
      </c>
      <c r="AJ32" s="150">
        <v>17.71</v>
      </c>
      <c r="AK32" s="149"/>
      <c r="AL32" s="149"/>
      <c r="AM32" s="153">
        <f t="shared" si="2"/>
        <v>28.166666666666671</v>
      </c>
      <c r="AN32" s="153">
        <f t="shared" si="3"/>
        <v>29.03</v>
      </c>
      <c r="AO32" s="153">
        <f t="shared" si="4"/>
        <v>0.5833333333333286</v>
      </c>
      <c r="AP32" s="153">
        <f t="shared" si="5"/>
        <v>-0.28000000000000114</v>
      </c>
    </row>
    <row r="33" spans="1:42" ht="22.5" customHeight="1" x14ac:dyDescent="0.25">
      <c r="A33" s="146" t="s">
        <v>56</v>
      </c>
      <c r="B33" s="147" t="s">
        <v>16</v>
      </c>
      <c r="C33" s="148"/>
      <c r="D33" s="148">
        <v>19.559999999999999</v>
      </c>
      <c r="E33" s="149"/>
      <c r="F33" s="149">
        <v>21.91</v>
      </c>
      <c r="G33" s="149">
        <v>30.26</v>
      </c>
      <c r="H33" s="149"/>
      <c r="I33" s="149"/>
      <c r="J33" s="149"/>
      <c r="K33" s="149">
        <v>16.809999999999999</v>
      </c>
      <c r="L33" s="149"/>
      <c r="M33" s="149"/>
      <c r="N33" s="149">
        <v>18.7</v>
      </c>
      <c r="O33" s="149" t="s">
        <v>1</v>
      </c>
      <c r="P33" s="149"/>
      <c r="Q33" s="150"/>
      <c r="R33" s="150"/>
      <c r="S33" s="149"/>
      <c r="T33" s="148">
        <f t="shared" si="8"/>
        <v>21.92</v>
      </c>
      <c r="U33" s="148">
        <f t="shared" si="9"/>
        <v>20.305</v>
      </c>
      <c r="V33" s="151"/>
      <c r="W33" s="152"/>
      <c r="X33" s="149"/>
      <c r="Y33" s="149">
        <v>27.77</v>
      </c>
      <c r="Z33" s="149">
        <v>38.64</v>
      </c>
      <c r="AA33" s="149"/>
      <c r="AB33" s="149">
        <v>29.81</v>
      </c>
      <c r="AC33" s="149"/>
      <c r="AD33" s="149">
        <v>21.75</v>
      </c>
      <c r="AE33" s="149"/>
      <c r="AF33" s="149"/>
      <c r="AG33" s="149">
        <v>22.85</v>
      </c>
      <c r="AH33" s="149">
        <v>20.61</v>
      </c>
      <c r="AI33" s="149"/>
      <c r="AJ33" s="150"/>
      <c r="AK33" s="149"/>
      <c r="AL33" s="149"/>
      <c r="AM33" s="153">
        <f t="shared" si="2"/>
        <v>26.905000000000001</v>
      </c>
      <c r="AN33" s="153">
        <f t="shared" si="3"/>
        <v>25.310000000000002</v>
      </c>
      <c r="AO33" s="153">
        <f t="shared" si="4"/>
        <v>-7.3450000000000024</v>
      </c>
      <c r="AP33" s="153">
        <f t="shared" si="5"/>
        <v>-5.7500000000000036</v>
      </c>
    </row>
    <row r="34" spans="1:42" ht="22.5" customHeight="1" x14ac:dyDescent="0.25">
      <c r="A34" s="146" t="s">
        <v>61</v>
      </c>
      <c r="B34" s="147" t="s">
        <v>62</v>
      </c>
      <c r="C34" s="148"/>
      <c r="D34" s="148">
        <v>25.45</v>
      </c>
      <c r="E34" s="149"/>
      <c r="F34" s="149">
        <v>24.11</v>
      </c>
      <c r="G34" s="149"/>
      <c r="H34" s="149">
        <v>37.61</v>
      </c>
      <c r="I34" s="149"/>
      <c r="J34" s="149">
        <v>35.200000000000003</v>
      </c>
      <c r="K34" s="149">
        <v>25.87</v>
      </c>
      <c r="L34" s="149">
        <v>30.79</v>
      </c>
      <c r="M34" s="149"/>
      <c r="N34" s="149">
        <v>22.22</v>
      </c>
      <c r="O34" s="149" t="s">
        <v>1</v>
      </c>
      <c r="P34" s="149"/>
      <c r="Q34" s="150" t="s">
        <v>1</v>
      </c>
      <c r="R34" s="150"/>
      <c r="S34" s="149">
        <v>28.42</v>
      </c>
      <c r="T34" s="148">
        <f t="shared" si="8"/>
        <v>29.17428571428572</v>
      </c>
      <c r="U34" s="148">
        <f t="shared" si="9"/>
        <v>28.42</v>
      </c>
      <c r="V34" s="151"/>
      <c r="W34" s="152"/>
      <c r="X34" s="149"/>
      <c r="Y34" s="149">
        <v>30.67</v>
      </c>
      <c r="Z34" s="149"/>
      <c r="AA34" s="149">
        <v>49.34</v>
      </c>
      <c r="AB34" s="149"/>
      <c r="AC34" s="149">
        <v>40.270000000000003</v>
      </c>
      <c r="AD34" s="149">
        <v>33.47</v>
      </c>
      <c r="AE34" s="149">
        <v>37.700000000000003</v>
      </c>
      <c r="AF34" s="149"/>
      <c r="AG34" s="149">
        <v>27.15</v>
      </c>
      <c r="AH34" s="149">
        <v>34.17</v>
      </c>
      <c r="AI34" s="149">
        <v>34.6</v>
      </c>
      <c r="AJ34" s="150">
        <v>26.05</v>
      </c>
      <c r="AK34" s="149">
        <v>32.450000000000003</v>
      </c>
      <c r="AL34" s="149">
        <v>36.380000000000003</v>
      </c>
      <c r="AM34" s="153">
        <f t="shared" si="2"/>
        <v>34.75</v>
      </c>
      <c r="AN34" s="153">
        <f t="shared" si="3"/>
        <v>34.17</v>
      </c>
      <c r="AO34" s="153">
        <f t="shared" si="4"/>
        <v>-9.3000000000000007</v>
      </c>
      <c r="AP34" s="153">
        <f t="shared" si="5"/>
        <v>-8.7200000000000024</v>
      </c>
    </row>
    <row r="35" spans="1:42" ht="22.5" customHeight="1" x14ac:dyDescent="0.25">
      <c r="A35" s="146" t="s">
        <v>61</v>
      </c>
      <c r="B35" s="147" t="s">
        <v>63</v>
      </c>
      <c r="C35" s="148"/>
      <c r="D35" s="148">
        <v>17.73</v>
      </c>
      <c r="E35" s="149"/>
      <c r="F35" s="149">
        <v>17.68</v>
      </c>
      <c r="G35" s="149">
        <v>29.1</v>
      </c>
      <c r="H35" s="149">
        <v>22.48</v>
      </c>
      <c r="I35" s="149"/>
      <c r="J35" s="149">
        <v>24.36</v>
      </c>
      <c r="K35" s="149"/>
      <c r="L35" s="149">
        <v>22.05</v>
      </c>
      <c r="M35" s="149"/>
      <c r="N35" s="149"/>
      <c r="O35" s="149"/>
      <c r="P35" s="149"/>
      <c r="Q35" s="150"/>
      <c r="R35" s="150"/>
      <c r="S35" s="149">
        <v>21.12</v>
      </c>
      <c r="T35" s="148">
        <f t="shared" si="8"/>
        <v>22.798333333333332</v>
      </c>
      <c r="U35" s="148">
        <f t="shared" si="9"/>
        <v>22.265000000000001</v>
      </c>
      <c r="V35" s="151"/>
      <c r="W35" s="152"/>
      <c r="X35" s="149"/>
      <c r="Y35" s="149">
        <v>22.5</v>
      </c>
      <c r="Z35" s="149">
        <v>37.15</v>
      </c>
      <c r="AA35" s="149">
        <v>29.51</v>
      </c>
      <c r="AB35" s="149">
        <v>24.19</v>
      </c>
      <c r="AC35" s="149">
        <v>31.18</v>
      </c>
      <c r="AD35" s="149"/>
      <c r="AE35" s="149">
        <v>24.9</v>
      </c>
      <c r="AF35" s="149"/>
      <c r="AG35" s="149"/>
      <c r="AH35" s="149"/>
      <c r="AI35" s="149">
        <v>16.25</v>
      </c>
      <c r="AJ35" s="150"/>
      <c r="AK35" s="149"/>
      <c r="AL35" s="149">
        <v>27.03</v>
      </c>
      <c r="AM35" s="153">
        <f t="shared" si="2"/>
        <v>26.588750000000001</v>
      </c>
      <c r="AN35" s="153">
        <f t="shared" si="3"/>
        <v>25.965</v>
      </c>
      <c r="AO35" s="153">
        <f t="shared" si="4"/>
        <v>-8.8587500000000006</v>
      </c>
      <c r="AP35" s="153">
        <f t="shared" si="5"/>
        <v>-8.2349999999999994</v>
      </c>
    </row>
    <row r="36" spans="1:42" ht="22.5" customHeight="1" x14ac:dyDescent="0.25">
      <c r="A36" s="146" t="s">
        <v>61</v>
      </c>
      <c r="B36" s="147" t="s">
        <v>64</v>
      </c>
      <c r="C36" s="148"/>
      <c r="D36" s="148">
        <v>24.69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>
        <v>26.4</v>
      </c>
      <c r="O36" s="149"/>
      <c r="P36" s="149"/>
      <c r="Q36" s="150" t="s">
        <v>1</v>
      </c>
      <c r="R36" s="150"/>
      <c r="S36" s="149"/>
      <c r="T36" s="148">
        <f t="shared" si="8"/>
        <v>26.4</v>
      </c>
      <c r="U36" s="148">
        <f t="shared" si="9"/>
        <v>26.4</v>
      </c>
      <c r="V36" s="151"/>
      <c r="W36" s="152"/>
      <c r="X36" s="149"/>
      <c r="Y36" s="149"/>
      <c r="Z36" s="149"/>
      <c r="AA36" s="149"/>
      <c r="AB36" s="149">
        <v>32.619999999999997</v>
      </c>
      <c r="AC36" s="149">
        <v>42.07</v>
      </c>
      <c r="AD36" s="149"/>
      <c r="AE36" s="149"/>
      <c r="AF36" s="149"/>
      <c r="AG36" s="149">
        <v>32.25</v>
      </c>
      <c r="AH36" s="149"/>
      <c r="AI36" s="149">
        <v>36.67</v>
      </c>
      <c r="AJ36" s="150">
        <v>34.409999999999997</v>
      </c>
      <c r="AK36" s="149">
        <v>21.05</v>
      </c>
      <c r="AL36" s="149"/>
      <c r="AM36" s="153">
        <f t="shared" si="2"/>
        <v>33.178333333333335</v>
      </c>
      <c r="AN36" s="153">
        <f t="shared" si="3"/>
        <v>33.515000000000001</v>
      </c>
      <c r="AO36" s="153">
        <f t="shared" si="4"/>
        <v>-8.4883333333333333</v>
      </c>
      <c r="AP36" s="153">
        <f t="shared" si="5"/>
        <v>-8.8249999999999993</v>
      </c>
    </row>
    <row r="37" spans="1:42" ht="22.5" customHeight="1" x14ac:dyDescent="0.25">
      <c r="A37" s="146" t="s">
        <v>61</v>
      </c>
      <c r="B37" s="147" t="s">
        <v>65</v>
      </c>
      <c r="C37" s="148"/>
      <c r="D37" s="148">
        <v>34.869999999999997</v>
      </c>
      <c r="E37" s="149"/>
      <c r="F37" s="149"/>
      <c r="G37" s="149"/>
      <c r="H37" s="149"/>
      <c r="I37" s="149"/>
      <c r="J37" s="149"/>
      <c r="K37" s="149">
        <v>45.79</v>
      </c>
      <c r="L37" s="149"/>
      <c r="M37" s="149"/>
      <c r="N37" s="149">
        <v>36.72</v>
      </c>
      <c r="O37" s="149"/>
      <c r="P37" s="149"/>
      <c r="Q37" s="150" t="s">
        <v>1</v>
      </c>
      <c r="R37" s="150"/>
      <c r="S37" s="149"/>
      <c r="T37" s="148"/>
      <c r="U37" s="148"/>
      <c r="V37" s="151"/>
      <c r="W37" s="152"/>
      <c r="X37" s="149"/>
      <c r="Y37" s="149"/>
      <c r="Z37" s="149"/>
      <c r="AA37" s="149"/>
      <c r="AB37" s="149">
        <v>37.950000000000003</v>
      </c>
      <c r="AC37" s="149"/>
      <c r="AD37" s="149">
        <v>59.22</v>
      </c>
      <c r="AE37" s="149">
        <v>56.57</v>
      </c>
      <c r="AF37" s="149"/>
      <c r="AG37" s="149">
        <v>44.87</v>
      </c>
      <c r="AH37" s="149">
        <v>47.88</v>
      </c>
      <c r="AI37" s="149">
        <v>50.28</v>
      </c>
      <c r="AJ37" s="150">
        <v>25.93</v>
      </c>
      <c r="AK37" s="149"/>
      <c r="AL37" s="149"/>
      <c r="AM37" s="153">
        <f t="shared" si="2"/>
        <v>46.1</v>
      </c>
      <c r="AN37" s="153">
        <f t="shared" si="3"/>
        <v>47.88</v>
      </c>
      <c r="AO37" s="153">
        <f t="shared" si="4"/>
        <v>-11.230000000000004</v>
      </c>
      <c r="AP37" s="153">
        <f t="shared" si="5"/>
        <v>-13.010000000000005</v>
      </c>
    </row>
    <row r="38" spans="1:42" ht="22.5" customHeight="1" x14ac:dyDescent="0.25">
      <c r="A38" s="146" t="s">
        <v>67</v>
      </c>
      <c r="B38" s="147" t="s">
        <v>69</v>
      </c>
      <c r="C38" s="148">
        <v>18.03</v>
      </c>
      <c r="D38" s="148">
        <v>20.3</v>
      </c>
      <c r="E38" s="160"/>
      <c r="F38" s="149"/>
      <c r="G38" s="149"/>
      <c r="H38" s="149">
        <v>17</v>
      </c>
      <c r="I38" s="149"/>
      <c r="J38" s="149"/>
      <c r="K38" s="160"/>
      <c r="L38" s="149"/>
      <c r="M38" s="149"/>
      <c r="N38" s="149">
        <v>18.7</v>
      </c>
      <c r="O38" s="160"/>
      <c r="P38" s="149"/>
      <c r="Q38" s="150"/>
      <c r="R38" s="150"/>
      <c r="S38" s="160"/>
      <c r="T38" s="148"/>
      <c r="U38" s="148"/>
      <c r="V38" s="151"/>
      <c r="W38" s="152"/>
      <c r="X38" s="160"/>
      <c r="Y38" s="149"/>
      <c r="Z38" s="149"/>
      <c r="AA38" s="149">
        <v>22.32</v>
      </c>
      <c r="AB38" s="149"/>
      <c r="AC38" s="149">
        <v>23.86</v>
      </c>
      <c r="AD38" s="160"/>
      <c r="AE38" s="149"/>
      <c r="AF38" s="149">
        <v>17.96</v>
      </c>
      <c r="AG38" s="149">
        <v>22.85</v>
      </c>
      <c r="AH38" s="160"/>
      <c r="AI38" s="149"/>
      <c r="AJ38" s="150">
        <v>17</v>
      </c>
      <c r="AK38" s="149">
        <v>16.25</v>
      </c>
      <c r="AL38" s="160"/>
      <c r="AM38" s="153">
        <f t="shared" si="2"/>
        <v>20.040000000000003</v>
      </c>
      <c r="AN38" s="153">
        <f t="shared" si="3"/>
        <v>20.14</v>
      </c>
      <c r="AO38" s="153">
        <f t="shared" si="4"/>
        <v>0.25999999999999801</v>
      </c>
      <c r="AP38" s="153">
        <f t="shared" si="5"/>
        <v>0.16000000000000014</v>
      </c>
    </row>
    <row r="39" spans="1:42" ht="22.5" customHeight="1" x14ac:dyDescent="0.25">
      <c r="A39" s="146" t="s">
        <v>67</v>
      </c>
      <c r="B39" s="147" t="s">
        <v>70</v>
      </c>
      <c r="C39" s="148"/>
      <c r="D39" s="148">
        <v>26.86</v>
      </c>
      <c r="E39" s="160"/>
      <c r="F39" s="149"/>
      <c r="G39" s="149">
        <v>24.06</v>
      </c>
      <c r="H39" s="149"/>
      <c r="I39" s="149"/>
      <c r="J39" s="149"/>
      <c r="K39" s="160"/>
      <c r="L39" s="149"/>
      <c r="M39" s="149"/>
      <c r="N39" s="149"/>
      <c r="O39" s="160"/>
      <c r="P39" s="149"/>
      <c r="Q39" s="150"/>
      <c r="R39" s="150"/>
      <c r="S39" s="160"/>
      <c r="T39" s="148"/>
      <c r="U39" s="148"/>
      <c r="V39" s="151"/>
      <c r="W39" s="152"/>
      <c r="X39" s="160"/>
      <c r="Y39" s="149"/>
      <c r="Z39" s="149">
        <v>30.7</v>
      </c>
      <c r="AA39" s="149"/>
      <c r="AB39" s="149"/>
      <c r="AC39" s="149">
        <v>25.13</v>
      </c>
      <c r="AD39" s="160"/>
      <c r="AE39" s="149"/>
      <c r="AF39" s="149"/>
      <c r="AG39" s="149"/>
      <c r="AH39" s="160"/>
      <c r="AI39" s="149"/>
      <c r="AJ39" s="150"/>
      <c r="AK39" s="149">
        <v>16.93</v>
      </c>
      <c r="AL39" s="160"/>
      <c r="AM39" s="153">
        <f t="shared" si="2"/>
        <v>24.25333333333333</v>
      </c>
      <c r="AN39" s="153">
        <f t="shared" si="3"/>
        <v>25.13</v>
      </c>
      <c r="AO39" s="153">
        <f t="shared" si="4"/>
        <v>2.6066666666666691</v>
      </c>
      <c r="AP39" s="153">
        <f t="shared" si="5"/>
        <v>1.7300000000000004</v>
      </c>
    </row>
    <row r="40" spans="1:42" ht="22.5" customHeight="1" x14ac:dyDescent="0.25">
      <c r="A40" s="157" t="s">
        <v>71</v>
      </c>
      <c r="B40" s="158" t="s">
        <v>72</v>
      </c>
      <c r="C40" s="148"/>
      <c r="D40" s="148">
        <v>33.56</v>
      </c>
      <c r="E40" s="160"/>
      <c r="F40" s="149">
        <v>25.49</v>
      </c>
      <c r="G40" s="149"/>
      <c r="H40" s="149"/>
      <c r="I40" s="149"/>
      <c r="J40" s="149"/>
      <c r="K40" s="160"/>
      <c r="L40" s="149"/>
      <c r="M40" s="149"/>
      <c r="N40" s="149"/>
      <c r="O40" s="160"/>
      <c r="P40" s="149"/>
      <c r="Q40" s="150"/>
      <c r="R40" s="150"/>
      <c r="S40" s="160"/>
      <c r="T40" s="148"/>
      <c r="U40" s="148"/>
      <c r="V40" s="151"/>
      <c r="W40" s="152"/>
      <c r="X40" s="160"/>
      <c r="Y40" s="149">
        <v>31.34</v>
      </c>
      <c r="Z40" s="149"/>
      <c r="AA40" s="149"/>
      <c r="AB40" s="149">
        <v>28.97</v>
      </c>
      <c r="AC40" s="149">
        <v>37.619999999999997</v>
      </c>
      <c r="AD40" s="160"/>
      <c r="AE40" s="149"/>
      <c r="AF40" s="149"/>
      <c r="AG40" s="149"/>
      <c r="AH40" s="160"/>
      <c r="AI40" s="160"/>
      <c r="AJ40" s="150"/>
      <c r="AK40" s="149"/>
      <c r="AL40" s="160"/>
      <c r="AM40" s="153">
        <f t="shared" si="2"/>
        <v>32.643333333333338</v>
      </c>
      <c r="AN40" s="153">
        <f t="shared" si="3"/>
        <v>31.34</v>
      </c>
      <c r="AO40" s="153">
        <f t="shared" si="4"/>
        <v>0.9166666666666643</v>
      </c>
      <c r="AP40" s="153">
        <f t="shared" si="5"/>
        <v>2.2200000000000024</v>
      </c>
    </row>
    <row r="41" spans="1:42" ht="22.5" customHeight="1" x14ac:dyDescent="0.25">
      <c r="A41" s="157" t="s">
        <v>71</v>
      </c>
      <c r="B41" s="158" t="s">
        <v>73</v>
      </c>
      <c r="C41" s="148"/>
      <c r="D41" s="148">
        <v>37.909999999999997</v>
      </c>
      <c r="E41" s="160"/>
      <c r="F41" s="149">
        <v>28.23</v>
      </c>
      <c r="G41" s="149"/>
      <c r="H41" s="149">
        <v>34.19</v>
      </c>
      <c r="I41" s="149"/>
      <c r="J41" s="149"/>
      <c r="K41" s="160"/>
      <c r="L41" s="149">
        <v>39.130000000000003</v>
      </c>
      <c r="M41" s="149"/>
      <c r="N41" s="149">
        <v>30.21</v>
      </c>
      <c r="O41" s="160"/>
      <c r="P41" s="149"/>
      <c r="Q41" s="150"/>
      <c r="R41" s="150"/>
      <c r="S41" s="160"/>
      <c r="T41" s="148"/>
      <c r="U41" s="148"/>
      <c r="V41" s="151"/>
      <c r="W41" s="152"/>
      <c r="X41" s="160"/>
      <c r="Y41" s="149">
        <v>34.72</v>
      </c>
      <c r="Z41" s="149"/>
      <c r="AA41" s="149">
        <v>44.86</v>
      </c>
      <c r="AB41" s="149">
        <v>39.479999999999997</v>
      </c>
      <c r="AC41" s="149">
        <v>43.69</v>
      </c>
      <c r="AD41" s="160"/>
      <c r="AE41" s="149">
        <v>48.16</v>
      </c>
      <c r="AF41" s="149"/>
      <c r="AG41" s="149">
        <v>36.909999999999997</v>
      </c>
      <c r="AH41" s="160"/>
      <c r="AI41" s="160"/>
      <c r="AJ41" s="150"/>
      <c r="AK41" s="149"/>
      <c r="AL41" s="160"/>
      <c r="AM41" s="153">
        <f t="shared" si="2"/>
        <v>41.303333333333335</v>
      </c>
      <c r="AN41" s="153">
        <f t="shared" si="3"/>
        <v>41.584999999999994</v>
      </c>
      <c r="AO41" s="153">
        <f t="shared" si="4"/>
        <v>-3.393333333333338</v>
      </c>
      <c r="AP41" s="153">
        <f t="shared" si="5"/>
        <v>-3.6749999999999972</v>
      </c>
    </row>
    <row r="42" spans="1:42" ht="22.5" customHeight="1" x14ac:dyDescent="0.25">
      <c r="A42" s="157" t="s">
        <v>71</v>
      </c>
      <c r="B42" s="158" t="s">
        <v>74</v>
      </c>
      <c r="C42" s="148">
        <v>20.96</v>
      </c>
      <c r="D42" s="148">
        <v>23.53</v>
      </c>
      <c r="E42" s="155"/>
      <c r="F42" s="149"/>
      <c r="G42" s="156">
        <v>31.48</v>
      </c>
      <c r="H42" s="156">
        <v>25.85</v>
      </c>
      <c r="I42" s="149"/>
      <c r="J42" s="149">
        <v>22.76</v>
      </c>
      <c r="K42" s="155"/>
      <c r="L42" s="149">
        <v>18.440000000000001</v>
      </c>
      <c r="M42" s="156"/>
      <c r="N42" s="156"/>
      <c r="O42" s="155"/>
      <c r="P42" s="156"/>
      <c r="Q42" s="156"/>
      <c r="R42" s="156"/>
      <c r="S42" s="155"/>
      <c r="T42" s="148">
        <f t="shared" si="8"/>
        <v>24.6325</v>
      </c>
      <c r="U42" s="148">
        <f t="shared" si="9"/>
        <v>24.305</v>
      </c>
      <c r="V42" s="151">
        <f t="shared" ref="V42" si="10">C42-T42</f>
        <v>-3.6724999999999994</v>
      </c>
      <c r="W42" s="152">
        <f t="shared" ref="W42" si="11">C42-U42</f>
        <v>-3.3449999999999989</v>
      </c>
      <c r="X42" s="155"/>
      <c r="Y42" s="149"/>
      <c r="Z42" s="156">
        <v>40.19</v>
      </c>
      <c r="AA42" s="156">
        <v>33.93</v>
      </c>
      <c r="AB42" s="149">
        <v>24.7</v>
      </c>
      <c r="AC42" s="149">
        <v>23.97</v>
      </c>
      <c r="AD42" s="155"/>
      <c r="AE42" s="149">
        <v>23.15</v>
      </c>
      <c r="AF42" s="156"/>
      <c r="AG42" s="156"/>
      <c r="AH42" s="155"/>
      <c r="AI42" s="155"/>
      <c r="AJ42" s="156"/>
      <c r="AK42" s="156"/>
      <c r="AL42" s="155"/>
      <c r="AM42" s="153">
        <f t="shared" si="2"/>
        <v>29.187999999999999</v>
      </c>
      <c r="AN42" s="153">
        <f t="shared" si="3"/>
        <v>24.7</v>
      </c>
      <c r="AO42" s="153">
        <f t="shared" si="4"/>
        <v>-5.6579999999999977</v>
      </c>
      <c r="AP42" s="153">
        <f t="shared" si="5"/>
        <v>-1.1699999999999982</v>
      </c>
    </row>
    <row r="43" spans="1:42" ht="22.5" customHeight="1" x14ac:dyDescent="0.25">
      <c r="A43" s="146" t="s">
        <v>71</v>
      </c>
      <c r="B43" s="147" t="s">
        <v>75</v>
      </c>
      <c r="C43" s="148">
        <v>18.03</v>
      </c>
      <c r="D43" s="148">
        <v>20.3</v>
      </c>
      <c r="E43" s="155"/>
      <c r="F43" s="149">
        <v>20.79</v>
      </c>
      <c r="G43" s="156"/>
      <c r="H43" s="156"/>
      <c r="I43" s="149"/>
      <c r="J43" s="149"/>
      <c r="K43" s="155"/>
      <c r="L43" s="149"/>
      <c r="M43" s="156"/>
      <c r="N43" s="149">
        <v>20.38</v>
      </c>
      <c r="O43" s="155"/>
      <c r="P43" s="156"/>
      <c r="Q43" s="156"/>
      <c r="R43" s="156"/>
      <c r="S43" s="155"/>
      <c r="T43" s="148"/>
      <c r="U43" s="148"/>
      <c r="V43" s="151"/>
      <c r="W43" s="152"/>
      <c r="X43" s="155"/>
      <c r="Y43" s="149">
        <v>25.56</v>
      </c>
      <c r="Z43" s="156"/>
      <c r="AA43" s="156"/>
      <c r="AB43" s="149">
        <v>20.21</v>
      </c>
      <c r="AC43" s="149"/>
      <c r="AD43" s="155"/>
      <c r="AE43" s="149"/>
      <c r="AF43" s="156"/>
      <c r="AG43" s="149">
        <v>24.9</v>
      </c>
      <c r="AH43" s="155"/>
      <c r="AI43" s="155"/>
      <c r="AJ43" s="156"/>
      <c r="AK43" s="156"/>
      <c r="AL43" s="155"/>
      <c r="AM43" s="153">
        <f t="shared" si="2"/>
        <v>23.556666666666661</v>
      </c>
      <c r="AN43" s="153">
        <f t="shared" si="3"/>
        <v>24.9</v>
      </c>
      <c r="AO43" s="153">
        <f t="shared" si="4"/>
        <v>-3.2566666666666606</v>
      </c>
      <c r="AP43" s="153">
        <f t="shared" si="5"/>
        <v>-4.5999999999999979</v>
      </c>
    </row>
  </sheetData>
  <pageMargins left="0.45" right="0.45" top="0.5" bottom="0.2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0E750-504B-44E1-8FE2-0614600F0EDB}">
  <dimension ref="A1:X68"/>
  <sheetViews>
    <sheetView topLeftCell="A43" zoomScale="91" zoomScaleNormal="91" workbookViewId="0">
      <selection activeCell="A66" sqref="A66"/>
    </sheetView>
  </sheetViews>
  <sheetFormatPr defaultColWidth="8.85546875" defaultRowHeight="16.5" customHeight="1" x14ac:dyDescent="0.25"/>
  <cols>
    <col min="1" max="1" width="6.42578125" style="8" customWidth="1"/>
    <col min="2" max="2" width="33.85546875" customWidth="1"/>
    <col min="3" max="3" width="47" style="13" customWidth="1"/>
    <col min="4" max="4" width="39.85546875" customWidth="1"/>
  </cols>
  <sheetData>
    <row r="1" spans="1:4" ht="16.5" customHeight="1" x14ac:dyDescent="0.25">
      <c r="A1" s="125" t="s">
        <v>0</v>
      </c>
      <c r="B1" s="89" t="s">
        <v>4</v>
      </c>
      <c r="C1" s="89" t="s">
        <v>3</v>
      </c>
      <c r="D1" s="89" t="s">
        <v>265</v>
      </c>
    </row>
    <row r="2" spans="1:4" ht="18" customHeight="1" x14ac:dyDescent="0.25">
      <c r="A2" s="29" t="s">
        <v>119</v>
      </c>
      <c r="B2" s="21" t="s">
        <v>17</v>
      </c>
      <c r="C2" s="10" t="s">
        <v>19</v>
      </c>
      <c r="D2" s="21"/>
    </row>
    <row r="3" spans="1:4" ht="18" customHeight="1" x14ac:dyDescent="0.25">
      <c r="A3" s="92"/>
      <c r="B3" s="93"/>
      <c r="C3" s="164"/>
      <c r="D3" s="93"/>
    </row>
    <row r="4" spans="1:4" ht="18" customHeight="1" x14ac:dyDescent="0.25">
      <c r="A4" s="29" t="s">
        <v>137</v>
      </c>
      <c r="B4" s="21" t="s">
        <v>7</v>
      </c>
      <c r="C4" s="10" t="s">
        <v>8</v>
      </c>
      <c r="D4" s="21"/>
    </row>
    <row r="5" spans="1:4" ht="18" customHeight="1" x14ac:dyDescent="0.25">
      <c r="A5" s="29" t="s">
        <v>137</v>
      </c>
      <c r="B5" s="21" t="s">
        <v>12</v>
      </c>
      <c r="C5" s="10" t="s">
        <v>13</v>
      </c>
      <c r="D5" s="21"/>
    </row>
    <row r="6" spans="1:4" ht="18" customHeight="1" x14ac:dyDescent="0.25">
      <c r="A6" s="29" t="s">
        <v>137</v>
      </c>
      <c r="B6" s="21" t="s">
        <v>17</v>
      </c>
      <c r="C6" s="10" t="s">
        <v>19</v>
      </c>
      <c r="D6" s="21"/>
    </row>
    <row r="7" spans="1:4" ht="18" customHeight="1" x14ac:dyDescent="0.25">
      <c r="A7" s="29" t="s">
        <v>137</v>
      </c>
      <c r="B7" s="21" t="s">
        <v>282</v>
      </c>
      <c r="C7" s="10" t="s">
        <v>283</v>
      </c>
      <c r="D7" s="21"/>
    </row>
    <row r="8" spans="1:4" ht="18" customHeight="1" x14ac:dyDescent="0.25">
      <c r="A8" s="29" t="s">
        <v>137</v>
      </c>
      <c r="B8" s="21" t="s">
        <v>27</v>
      </c>
      <c r="C8" s="10" t="s">
        <v>28</v>
      </c>
      <c r="D8" s="21"/>
    </row>
    <row r="9" spans="1:4" ht="18" customHeight="1" x14ac:dyDescent="0.25">
      <c r="A9" s="29" t="s">
        <v>137</v>
      </c>
      <c r="B9" s="21" t="s">
        <v>27</v>
      </c>
      <c r="C9" s="10" t="s">
        <v>29</v>
      </c>
      <c r="D9" s="21"/>
    </row>
    <row r="10" spans="1:4" ht="18" customHeight="1" x14ac:dyDescent="0.25">
      <c r="A10" s="29" t="s">
        <v>137</v>
      </c>
      <c r="B10" s="21" t="s">
        <v>42</v>
      </c>
      <c r="C10" s="10" t="s">
        <v>43</v>
      </c>
      <c r="D10" s="21" t="s">
        <v>199</v>
      </c>
    </row>
    <row r="11" spans="1:4" ht="18" customHeight="1" x14ac:dyDescent="0.25">
      <c r="A11" s="29" t="s">
        <v>137</v>
      </c>
      <c r="B11" s="21" t="s">
        <v>44</v>
      </c>
      <c r="C11" s="10" t="s">
        <v>45</v>
      </c>
      <c r="D11" s="21"/>
    </row>
    <row r="12" spans="1:4" ht="18" customHeight="1" x14ac:dyDescent="0.25">
      <c r="A12" s="29" t="s">
        <v>137</v>
      </c>
      <c r="B12" s="22" t="s">
        <v>71</v>
      </c>
      <c r="C12" s="17" t="s">
        <v>73</v>
      </c>
      <c r="D12" s="22"/>
    </row>
    <row r="13" spans="1:4" ht="18" customHeight="1" x14ac:dyDescent="0.25">
      <c r="A13" s="29" t="s">
        <v>137</v>
      </c>
      <c r="B13" s="21" t="s">
        <v>76</v>
      </c>
      <c r="C13" s="10" t="s">
        <v>77</v>
      </c>
      <c r="D13" s="21"/>
    </row>
    <row r="14" spans="1:4" ht="18" customHeight="1" x14ac:dyDescent="0.25">
      <c r="A14" s="92"/>
      <c r="B14" s="93"/>
      <c r="C14" s="164"/>
      <c r="D14" s="93"/>
    </row>
    <row r="15" spans="1:4" ht="18" customHeight="1" x14ac:dyDescent="0.25">
      <c r="A15" s="29" t="s">
        <v>114</v>
      </c>
      <c r="B15" s="21" t="s">
        <v>12</v>
      </c>
      <c r="C15" s="10" t="s">
        <v>14</v>
      </c>
      <c r="D15" s="21"/>
    </row>
    <row r="16" spans="1:4" ht="18" customHeight="1" x14ac:dyDescent="0.25">
      <c r="A16" s="29" t="s">
        <v>114</v>
      </c>
      <c r="B16" s="21" t="s">
        <v>25</v>
      </c>
      <c r="C16" s="10" t="s">
        <v>280</v>
      </c>
      <c r="D16" s="21"/>
    </row>
    <row r="17" spans="1:11" ht="18" customHeight="1" x14ac:dyDescent="0.25">
      <c r="A17" s="4" t="s">
        <v>114</v>
      </c>
      <c r="B17" s="22" t="s">
        <v>71</v>
      </c>
      <c r="C17" s="17" t="s">
        <v>72</v>
      </c>
      <c r="D17" s="22"/>
    </row>
    <row r="18" spans="1:11" ht="18" customHeight="1" x14ac:dyDescent="0.25">
      <c r="A18" s="29" t="s">
        <v>114</v>
      </c>
      <c r="B18" s="21" t="s">
        <v>264</v>
      </c>
      <c r="C18" s="10" t="s">
        <v>66</v>
      </c>
      <c r="D18" s="21"/>
    </row>
    <row r="19" spans="1:11" ht="18" customHeight="1" x14ac:dyDescent="0.25">
      <c r="A19" s="29" t="s">
        <v>114</v>
      </c>
      <c r="B19" s="21" t="s">
        <v>62</v>
      </c>
      <c r="C19" s="10" t="s">
        <v>62</v>
      </c>
      <c r="D19" s="21"/>
    </row>
    <row r="20" spans="1:11" ht="18" customHeight="1" x14ac:dyDescent="0.25">
      <c r="A20" s="29" t="s">
        <v>114</v>
      </c>
      <c r="B20" s="21" t="s">
        <v>64</v>
      </c>
      <c r="C20" s="10" t="s">
        <v>64</v>
      </c>
      <c r="D20" s="21"/>
    </row>
    <row r="21" spans="1:11" ht="18" customHeight="1" x14ac:dyDescent="0.25">
      <c r="A21" s="29" t="s">
        <v>114</v>
      </c>
      <c r="B21" s="21" t="s">
        <v>67</v>
      </c>
      <c r="C21" s="10" t="s">
        <v>70</v>
      </c>
      <c r="D21" s="21"/>
    </row>
    <row r="22" spans="1:11" ht="18" customHeight="1" x14ac:dyDescent="0.25">
      <c r="A22" s="92"/>
      <c r="B22" s="93"/>
      <c r="C22" s="164"/>
      <c r="D22" s="93"/>
    </row>
    <row r="23" spans="1:11" ht="18" customHeight="1" x14ac:dyDescent="0.25">
      <c r="A23" s="29" t="s">
        <v>120</v>
      </c>
      <c r="B23" s="21" t="s">
        <v>287</v>
      </c>
      <c r="C23" s="10" t="s">
        <v>16</v>
      </c>
      <c r="D23" s="21" t="s">
        <v>107</v>
      </c>
      <c r="K23" s="91"/>
    </row>
    <row r="24" spans="1:11" ht="18" customHeight="1" x14ac:dyDescent="0.25">
      <c r="A24" s="29" t="s">
        <v>120</v>
      </c>
      <c r="B24" s="21" t="s">
        <v>263</v>
      </c>
      <c r="C24" s="10" t="s">
        <v>16</v>
      </c>
      <c r="D24" s="21" t="s">
        <v>267</v>
      </c>
      <c r="K24" s="91"/>
    </row>
    <row r="25" spans="1:11" ht="18" customHeight="1" x14ac:dyDescent="0.25">
      <c r="A25" s="29" t="s">
        <v>120</v>
      </c>
      <c r="B25" s="21" t="s">
        <v>282</v>
      </c>
      <c r="C25" s="10" t="s">
        <v>54</v>
      </c>
      <c r="D25" s="21"/>
      <c r="E25" s="91"/>
      <c r="F25" s="91"/>
      <c r="G25" s="91"/>
      <c r="H25" s="91"/>
      <c r="I25" s="91"/>
      <c r="J25" s="91"/>
      <c r="K25" s="91"/>
    </row>
    <row r="26" spans="1:11" ht="18" customHeight="1" x14ac:dyDescent="0.25">
      <c r="A26" s="29" t="s">
        <v>120</v>
      </c>
      <c r="B26" s="21" t="s">
        <v>288</v>
      </c>
      <c r="C26" s="10" t="s">
        <v>34</v>
      </c>
      <c r="D26" s="9"/>
      <c r="E26" s="91"/>
      <c r="F26" s="91"/>
      <c r="G26" s="91"/>
      <c r="H26" s="91"/>
      <c r="I26" s="91"/>
      <c r="J26" s="91"/>
      <c r="K26" s="91"/>
    </row>
    <row r="27" spans="1:11" ht="18" customHeight="1" x14ac:dyDescent="0.25">
      <c r="A27" s="29" t="s">
        <v>120</v>
      </c>
      <c r="B27" s="21" t="s">
        <v>62</v>
      </c>
      <c r="C27" s="10" t="s">
        <v>63</v>
      </c>
      <c r="D27" s="21"/>
      <c r="E27" s="91"/>
      <c r="F27" s="91"/>
      <c r="G27" s="91"/>
      <c r="H27" s="91"/>
      <c r="I27" s="91"/>
      <c r="J27" s="91"/>
    </row>
    <row r="28" spans="1:11" ht="18" customHeight="1" x14ac:dyDescent="0.25">
      <c r="A28" s="94" t="s">
        <v>120</v>
      </c>
      <c r="B28" s="21" t="s">
        <v>44</v>
      </c>
      <c r="C28" s="10" t="s">
        <v>296</v>
      </c>
      <c r="D28" s="10"/>
      <c r="E28" s="91"/>
      <c r="F28" s="91"/>
      <c r="G28" s="91"/>
      <c r="H28" s="91"/>
      <c r="I28" s="91"/>
      <c r="J28" s="91"/>
    </row>
    <row r="29" spans="1:11" ht="18" customHeight="1" x14ac:dyDescent="0.25">
      <c r="A29" s="29" t="s">
        <v>120</v>
      </c>
      <c r="B29" s="21" t="s">
        <v>17</v>
      </c>
      <c r="C29" s="10" t="s">
        <v>23</v>
      </c>
      <c r="D29" s="21" t="s">
        <v>294</v>
      </c>
      <c r="E29" s="91"/>
      <c r="F29" s="91"/>
      <c r="G29" s="91"/>
      <c r="H29" s="91"/>
      <c r="I29" s="91"/>
      <c r="J29" s="91"/>
      <c r="K29" s="91"/>
    </row>
    <row r="30" spans="1:11" ht="18" customHeight="1" x14ac:dyDescent="0.25">
      <c r="A30" s="4" t="s">
        <v>120</v>
      </c>
      <c r="B30" s="22" t="s">
        <v>17</v>
      </c>
      <c r="C30" s="17" t="s">
        <v>24</v>
      </c>
      <c r="D30" s="22" t="s">
        <v>293</v>
      </c>
      <c r="E30" s="91"/>
      <c r="F30" s="91"/>
      <c r="G30" s="91"/>
      <c r="H30" s="91"/>
      <c r="I30" s="91"/>
      <c r="J30" s="91"/>
      <c r="K30" s="91"/>
    </row>
    <row r="31" spans="1:11" ht="18" customHeight="1" x14ac:dyDescent="0.25">
      <c r="A31" s="29" t="s">
        <v>120</v>
      </c>
      <c r="B31" s="21" t="s">
        <v>76</v>
      </c>
      <c r="C31" s="10" t="s">
        <v>81</v>
      </c>
      <c r="D31" s="21" t="s">
        <v>266</v>
      </c>
      <c r="E31" s="91"/>
      <c r="F31" s="91"/>
      <c r="G31" s="91"/>
      <c r="H31" s="91"/>
      <c r="I31" s="91"/>
      <c r="J31" s="91"/>
      <c r="K31" s="91"/>
    </row>
    <row r="32" spans="1:11" ht="18" customHeight="1" x14ac:dyDescent="0.25">
      <c r="A32" s="29" t="s">
        <v>120</v>
      </c>
      <c r="B32" s="22" t="s">
        <v>71</v>
      </c>
      <c r="C32" s="17" t="s">
        <v>289</v>
      </c>
      <c r="D32" s="22"/>
      <c r="E32" s="91"/>
      <c r="F32" s="91"/>
      <c r="G32" s="91"/>
      <c r="H32" s="91"/>
      <c r="I32" s="91"/>
      <c r="J32" s="91"/>
      <c r="K32" s="91"/>
    </row>
    <row r="33" spans="1:24" s="91" customFormat="1" ht="18" customHeight="1" x14ac:dyDescent="0.25">
      <c r="A33" s="92"/>
      <c r="B33" s="93"/>
      <c r="C33" s="164"/>
      <c r="D33" s="93"/>
    </row>
    <row r="34" spans="1:24" s="91" customFormat="1" ht="18" customHeight="1" x14ac:dyDescent="0.25">
      <c r="A34" s="29" t="s">
        <v>117</v>
      </c>
      <c r="B34" s="21" t="s">
        <v>56</v>
      </c>
      <c r="C34" s="10" t="s">
        <v>16</v>
      </c>
      <c r="D34" s="21"/>
      <c r="K34"/>
    </row>
    <row r="35" spans="1:24" s="91" customFormat="1" ht="18" customHeight="1" x14ac:dyDescent="0.25">
      <c r="A35" s="29" t="s">
        <v>117</v>
      </c>
      <c r="B35" s="21" t="s">
        <v>7</v>
      </c>
      <c r="C35" s="10" t="s">
        <v>269</v>
      </c>
      <c r="D35" s="21" t="s">
        <v>9</v>
      </c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91" customFormat="1" ht="18" customHeight="1" x14ac:dyDescent="0.25">
      <c r="A36" s="29" t="s">
        <v>117</v>
      </c>
      <c r="B36" s="21" t="s">
        <v>30</v>
      </c>
      <c r="C36" s="10" t="s">
        <v>31</v>
      </c>
      <c r="D36" s="21"/>
    </row>
    <row r="37" spans="1:24" s="91" customFormat="1" ht="18" customHeight="1" x14ac:dyDescent="0.25">
      <c r="A37" s="29" t="s">
        <v>117</v>
      </c>
      <c r="B37" s="21" t="s">
        <v>44</v>
      </c>
      <c r="C37" s="10" t="s">
        <v>50</v>
      </c>
      <c r="D37" s="21"/>
      <c r="E37"/>
      <c r="F37"/>
      <c r="G37"/>
      <c r="H37"/>
      <c r="I37"/>
      <c r="J37"/>
      <c r="K37"/>
    </row>
    <row r="38" spans="1:24" s="91" customFormat="1" ht="18" customHeight="1" x14ac:dyDescent="0.25">
      <c r="A38" s="29" t="s">
        <v>117</v>
      </c>
      <c r="B38" s="21" t="s">
        <v>17</v>
      </c>
      <c r="C38" s="10" t="s">
        <v>22</v>
      </c>
      <c r="D38" s="21" t="s">
        <v>268</v>
      </c>
      <c r="E38"/>
      <c r="F38"/>
      <c r="G38"/>
      <c r="H38"/>
      <c r="I38"/>
      <c r="J38"/>
      <c r="K38"/>
    </row>
    <row r="39" spans="1:24" s="91" customFormat="1" ht="18" customHeight="1" x14ac:dyDescent="0.25">
      <c r="A39" s="29" t="s">
        <v>117</v>
      </c>
      <c r="B39" s="21" t="s">
        <v>67</v>
      </c>
      <c r="C39" s="10" t="s">
        <v>68</v>
      </c>
      <c r="D39" s="21" t="s">
        <v>268</v>
      </c>
      <c r="E39"/>
      <c r="F39"/>
      <c r="G39"/>
      <c r="H39"/>
      <c r="I39"/>
      <c r="J39"/>
      <c r="K39"/>
    </row>
    <row r="40" spans="1:24" ht="18" customHeight="1" x14ac:dyDescent="0.25">
      <c r="A40" s="29" t="s">
        <v>117</v>
      </c>
      <c r="B40" s="21" t="s">
        <v>76</v>
      </c>
      <c r="C40" s="10" t="s">
        <v>79</v>
      </c>
      <c r="D40" s="21" t="s">
        <v>291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</row>
    <row r="41" spans="1:24" s="91" customFormat="1" ht="18" customHeight="1" x14ac:dyDescent="0.25">
      <c r="A41" s="92"/>
      <c r="B41" s="93"/>
      <c r="C41" s="164"/>
      <c r="D41" s="93"/>
    </row>
    <row r="42" spans="1:24" ht="18" customHeight="1" x14ac:dyDescent="0.25">
      <c r="A42" s="29" t="s">
        <v>118</v>
      </c>
      <c r="B42" s="21" t="s">
        <v>10</v>
      </c>
      <c r="C42" s="10" t="s">
        <v>11</v>
      </c>
      <c r="D42" s="21" t="s">
        <v>270</v>
      </c>
    </row>
    <row r="43" spans="1:24" ht="18" customHeight="1" x14ac:dyDescent="0.25">
      <c r="A43" s="29" t="s">
        <v>118</v>
      </c>
      <c r="B43" s="21" t="s">
        <v>17</v>
      </c>
      <c r="C43" s="10" t="s">
        <v>18</v>
      </c>
      <c r="D43" s="21" t="s">
        <v>270</v>
      </c>
    </row>
    <row r="44" spans="1:24" ht="18" customHeight="1" x14ac:dyDescent="0.25">
      <c r="A44" s="29" t="s">
        <v>118</v>
      </c>
      <c r="B44" s="21" t="s">
        <v>25</v>
      </c>
      <c r="C44" s="10" t="s">
        <v>16</v>
      </c>
      <c r="D44" s="21" t="s">
        <v>270</v>
      </c>
      <c r="K44" s="91"/>
    </row>
    <row r="45" spans="1:24" ht="18" customHeight="1" x14ac:dyDescent="0.25">
      <c r="A45" s="29" t="s">
        <v>118</v>
      </c>
      <c r="B45" s="21" t="s">
        <v>30</v>
      </c>
      <c r="C45" s="10" t="s">
        <v>32</v>
      </c>
      <c r="D45" s="21" t="s">
        <v>270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</row>
    <row r="46" spans="1:24" s="91" customFormat="1" ht="18" customHeight="1" x14ac:dyDescent="0.25">
      <c r="A46" s="29" t="s">
        <v>118</v>
      </c>
      <c r="B46" s="21" t="s">
        <v>17</v>
      </c>
      <c r="C46" s="10" t="s">
        <v>21</v>
      </c>
      <c r="D46" s="21" t="s">
        <v>290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91" customFormat="1" ht="18" customHeight="1" x14ac:dyDescent="0.25">
      <c r="A47" s="29" t="s">
        <v>118</v>
      </c>
      <c r="B47" s="21" t="s">
        <v>76</v>
      </c>
      <c r="C47" s="10" t="s">
        <v>80</v>
      </c>
      <c r="D47" s="21" t="s">
        <v>292</v>
      </c>
      <c r="E47"/>
      <c r="F47"/>
      <c r="G47"/>
      <c r="H47"/>
      <c r="I47"/>
      <c r="J47"/>
    </row>
    <row r="48" spans="1:24" s="91" customFormat="1" ht="18" customHeight="1" x14ac:dyDescent="0.25">
      <c r="A48" s="92"/>
      <c r="B48" s="93"/>
      <c r="C48" s="164"/>
      <c r="D48" s="93"/>
      <c r="E48"/>
      <c r="F48"/>
      <c r="G48"/>
      <c r="H48"/>
      <c r="I48"/>
      <c r="J48"/>
      <c r="K48"/>
    </row>
    <row r="49" spans="1:24" s="91" customFormat="1" ht="18" customHeight="1" x14ac:dyDescent="0.25">
      <c r="A49" s="29" t="s">
        <v>113</v>
      </c>
      <c r="B49" s="21" t="s">
        <v>44</v>
      </c>
      <c r="C49" s="10" t="s">
        <v>49</v>
      </c>
      <c r="D49" s="21" t="s">
        <v>252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18" customHeight="1" x14ac:dyDescent="0.25">
      <c r="A50" s="29" t="s">
        <v>113</v>
      </c>
      <c r="B50" s="21" t="s">
        <v>44</v>
      </c>
      <c r="C50" s="10" t="s">
        <v>46</v>
      </c>
      <c r="D50" s="21" t="s">
        <v>252</v>
      </c>
    </row>
    <row r="51" spans="1:24" s="91" customFormat="1" ht="18" customHeight="1" x14ac:dyDescent="0.25">
      <c r="A51" s="29" t="s">
        <v>113</v>
      </c>
      <c r="B51" s="21" t="s">
        <v>71</v>
      </c>
      <c r="C51" s="10" t="s">
        <v>75</v>
      </c>
      <c r="D51" s="21" t="s">
        <v>271</v>
      </c>
      <c r="E51"/>
      <c r="F51"/>
      <c r="G51"/>
      <c r="H51"/>
      <c r="I51"/>
      <c r="J51"/>
      <c r="K51"/>
    </row>
    <row r="52" spans="1:24" s="91" customFormat="1" ht="18" customHeight="1" x14ac:dyDescent="0.25">
      <c r="A52" s="29" t="s">
        <v>113</v>
      </c>
      <c r="B52" s="21" t="s">
        <v>17</v>
      </c>
      <c r="C52" s="10" t="s">
        <v>20</v>
      </c>
      <c r="D52" s="21" t="s">
        <v>271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18" customHeight="1" x14ac:dyDescent="0.25">
      <c r="A53" s="29" t="s">
        <v>113</v>
      </c>
      <c r="B53" s="21" t="s">
        <v>67</v>
      </c>
      <c r="C53" s="10" t="s">
        <v>69</v>
      </c>
      <c r="D53" s="21" t="s">
        <v>272</v>
      </c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</row>
    <row r="54" spans="1:24" ht="18" customHeight="1" x14ac:dyDescent="0.25">
      <c r="A54" s="29" t="s">
        <v>113</v>
      </c>
      <c r="B54" s="21" t="s">
        <v>76</v>
      </c>
      <c r="C54" s="10" t="s">
        <v>78</v>
      </c>
      <c r="D54" s="21" t="s">
        <v>295</v>
      </c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</row>
    <row r="55" spans="1:24" ht="18" customHeight="1" x14ac:dyDescent="0.25">
      <c r="A55" s="92"/>
      <c r="B55" s="93"/>
      <c r="C55" s="164"/>
      <c r="D55" s="93"/>
    </row>
    <row r="56" spans="1:24" ht="18" customHeight="1" x14ac:dyDescent="0.25">
      <c r="A56" s="29" t="s">
        <v>162</v>
      </c>
      <c r="B56" s="21" t="s">
        <v>44</v>
      </c>
      <c r="C56" s="10" t="s">
        <v>51</v>
      </c>
      <c r="D56" s="21" t="s">
        <v>273</v>
      </c>
    </row>
    <row r="57" spans="1:24" ht="18" customHeight="1" x14ac:dyDescent="0.25">
      <c r="A57" s="29" t="s">
        <v>162</v>
      </c>
      <c r="B57" s="21" t="s">
        <v>44</v>
      </c>
      <c r="C57" s="10" t="s">
        <v>48</v>
      </c>
      <c r="D57" s="21" t="s">
        <v>273</v>
      </c>
    </row>
    <row r="58" spans="1:24" ht="18" customHeight="1" x14ac:dyDescent="0.25">
      <c r="A58" s="92"/>
      <c r="B58" s="93"/>
      <c r="C58" s="164"/>
      <c r="D58" s="93"/>
    </row>
    <row r="59" spans="1:24" ht="18" customHeight="1" x14ac:dyDescent="0.25">
      <c r="A59" s="29" t="s">
        <v>281</v>
      </c>
      <c r="B59" s="21" t="s">
        <v>35</v>
      </c>
      <c r="C59" s="10" t="s">
        <v>36</v>
      </c>
      <c r="D59" s="21"/>
    </row>
    <row r="60" spans="1:24" ht="18" customHeight="1" x14ac:dyDescent="0.25">
      <c r="A60" s="29" t="s">
        <v>277</v>
      </c>
      <c r="B60" s="21" t="s">
        <v>35</v>
      </c>
      <c r="C60" s="10" t="s">
        <v>37</v>
      </c>
      <c r="D60" s="21"/>
    </row>
    <row r="61" spans="1:24" ht="18" customHeight="1" x14ac:dyDescent="0.25">
      <c r="A61" s="29" t="s">
        <v>278</v>
      </c>
      <c r="B61" s="21" t="s">
        <v>35</v>
      </c>
      <c r="C61" s="10" t="s">
        <v>38</v>
      </c>
      <c r="D61" s="21"/>
    </row>
    <row r="62" spans="1:24" ht="18" customHeight="1" x14ac:dyDescent="0.25">
      <c r="A62" s="29" t="s">
        <v>279</v>
      </c>
      <c r="B62" s="21" t="s">
        <v>39</v>
      </c>
      <c r="C62" s="10" t="s">
        <v>40</v>
      </c>
      <c r="D62" s="21"/>
    </row>
    <row r="63" spans="1:24" ht="18" customHeight="1" x14ac:dyDescent="0.25">
      <c r="A63" s="29" t="s">
        <v>279</v>
      </c>
      <c r="B63" s="21" t="s">
        <v>39</v>
      </c>
      <c r="C63" s="10" t="s">
        <v>41</v>
      </c>
      <c r="D63" s="21"/>
    </row>
    <row r="64" spans="1:24" ht="18" customHeight="1" x14ac:dyDescent="0.25">
      <c r="A64" s="29" t="s">
        <v>284</v>
      </c>
      <c r="B64" s="21" t="s">
        <v>56</v>
      </c>
      <c r="C64" s="10" t="s">
        <v>57</v>
      </c>
      <c r="D64" s="21"/>
    </row>
    <row r="65" spans="1:4" ht="18" customHeight="1" x14ac:dyDescent="0.25">
      <c r="A65" s="29" t="s">
        <v>274</v>
      </c>
      <c r="B65" s="21" t="s">
        <v>56</v>
      </c>
      <c r="C65" s="10" t="s">
        <v>59</v>
      </c>
      <c r="D65" s="21"/>
    </row>
    <row r="66" spans="1:4" ht="18" customHeight="1" x14ac:dyDescent="0.25">
      <c r="A66" s="29" t="s">
        <v>275</v>
      </c>
      <c r="B66" s="21" t="s">
        <v>56</v>
      </c>
      <c r="C66" s="10" t="s">
        <v>58</v>
      </c>
      <c r="D66" s="21"/>
    </row>
    <row r="67" spans="1:4" ht="18" customHeight="1" x14ac:dyDescent="0.25">
      <c r="A67" s="29" t="s">
        <v>276</v>
      </c>
      <c r="B67" s="21" t="s">
        <v>56</v>
      </c>
      <c r="C67" s="10" t="s">
        <v>60</v>
      </c>
      <c r="D67" s="21"/>
    </row>
    <row r="68" spans="1:4" ht="18" customHeight="1" x14ac:dyDescent="0.25">
      <c r="A68" s="92"/>
      <c r="B68" s="93"/>
      <c r="C68" s="164"/>
      <c r="D68" s="93"/>
    </row>
  </sheetData>
  <sortState xmlns:xlrd2="http://schemas.microsoft.com/office/spreadsheetml/2017/richdata2" ref="A4:X13">
    <sortCondition ref="B4:B13"/>
  </sortState>
  <pageMargins left="0.5" right="0.25" top="0.75" bottom="0.25" header="0.3" footer="0.3"/>
  <pageSetup orientation="landscape" horizontalDpi="0" verticalDpi="0" r:id="rId1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C95D-8C8E-4D50-BBA8-E106EB6A2F07}">
  <dimension ref="A1:AT74"/>
  <sheetViews>
    <sheetView topLeftCell="AJ1" zoomScale="118" zoomScaleNormal="118" workbookViewId="0">
      <selection activeCell="AP55" sqref="AP55"/>
    </sheetView>
  </sheetViews>
  <sheetFormatPr defaultRowHeight="11.25" customHeight="1" x14ac:dyDescent="0.2"/>
  <cols>
    <col min="1" max="1" width="8.140625" style="122" customWidth="1"/>
    <col min="2" max="2" width="33.42578125" style="103" customWidth="1"/>
    <col min="3" max="3" width="41.28515625" style="103" customWidth="1"/>
    <col min="4" max="4" width="14.28515625" style="123" customWidth="1"/>
    <col min="5" max="5" width="14.28515625" style="121" customWidth="1"/>
    <col min="6" max="22" width="14.28515625" style="103" customWidth="1"/>
    <col min="23" max="24" width="16.42578125" style="103" customWidth="1"/>
    <col min="25" max="39" width="13.5703125" style="103" customWidth="1"/>
    <col min="40" max="41" width="13.5703125" style="124" customWidth="1"/>
    <col min="42" max="42" width="14.28515625" style="124" customWidth="1"/>
    <col min="43" max="44" width="16.42578125" style="124" customWidth="1"/>
    <col min="45" max="46" width="16.42578125" style="121" customWidth="1"/>
    <col min="47" max="16384" width="9.140625" style="103"/>
  </cols>
  <sheetData>
    <row r="1" spans="1:46" s="98" customFormat="1" ht="54" customHeight="1" x14ac:dyDescent="0.2">
      <c r="A1" s="125" t="s">
        <v>0</v>
      </c>
      <c r="B1" s="125" t="s">
        <v>4</v>
      </c>
      <c r="C1" s="125" t="s">
        <v>3</v>
      </c>
      <c r="D1" s="126" t="s">
        <v>82</v>
      </c>
      <c r="E1" s="126" t="s">
        <v>83</v>
      </c>
      <c r="F1" s="96" t="s">
        <v>124</v>
      </c>
      <c r="G1" s="96" t="s">
        <v>260</v>
      </c>
      <c r="H1" s="96" t="s">
        <v>85</v>
      </c>
      <c r="I1" s="96" t="s">
        <v>110</v>
      </c>
      <c r="J1" s="96" t="s">
        <v>230</v>
      </c>
      <c r="K1" s="96" t="s">
        <v>192</v>
      </c>
      <c r="L1" s="96" t="s">
        <v>152</v>
      </c>
      <c r="M1" s="96" t="s">
        <v>211</v>
      </c>
      <c r="N1" s="96" t="s">
        <v>207</v>
      </c>
      <c r="O1" s="96" t="s">
        <v>93</v>
      </c>
      <c r="P1" s="96" t="s">
        <v>134</v>
      </c>
      <c r="Q1" s="96" t="s">
        <v>175</v>
      </c>
      <c r="R1" s="127" t="s">
        <v>100</v>
      </c>
      <c r="S1" s="96" t="s">
        <v>226</v>
      </c>
      <c r="T1" s="96" t="s">
        <v>104</v>
      </c>
      <c r="U1" s="96" t="s">
        <v>166</v>
      </c>
      <c r="V1" s="96" t="s">
        <v>167</v>
      </c>
      <c r="W1" s="96" t="s">
        <v>168</v>
      </c>
      <c r="X1" s="125" t="s">
        <v>169</v>
      </c>
      <c r="Y1" s="96" t="s">
        <v>125</v>
      </c>
      <c r="Z1" s="96" t="s">
        <v>261</v>
      </c>
      <c r="AA1" s="96" t="s">
        <v>86</v>
      </c>
      <c r="AB1" s="96" t="s">
        <v>111</v>
      </c>
      <c r="AC1" s="96" t="s">
        <v>231</v>
      </c>
      <c r="AD1" s="96" t="s">
        <v>193</v>
      </c>
      <c r="AE1" s="96" t="s">
        <v>153</v>
      </c>
      <c r="AF1" s="96" t="s">
        <v>212</v>
      </c>
      <c r="AG1" s="96" t="s">
        <v>208</v>
      </c>
      <c r="AH1" s="96" t="s">
        <v>94</v>
      </c>
      <c r="AI1" s="96" t="s">
        <v>135</v>
      </c>
      <c r="AJ1" s="96" t="s">
        <v>176</v>
      </c>
      <c r="AK1" s="127" t="s">
        <v>101</v>
      </c>
      <c r="AL1" s="96" t="s">
        <v>227</v>
      </c>
      <c r="AM1" s="96" t="s">
        <v>105</v>
      </c>
      <c r="AN1" s="97" t="s">
        <v>170</v>
      </c>
      <c r="AO1" s="97" t="s">
        <v>171</v>
      </c>
      <c r="AP1" s="97" t="s">
        <v>83</v>
      </c>
      <c r="AQ1" s="97" t="s">
        <v>172</v>
      </c>
      <c r="AR1" s="97" t="s">
        <v>173</v>
      </c>
      <c r="AS1" s="97" t="s">
        <v>285</v>
      </c>
      <c r="AT1" s="97" t="s">
        <v>286</v>
      </c>
    </row>
    <row r="2" spans="1:46" ht="11.25" customHeight="1" x14ac:dyDescent="0.2">
      <c r="A2" s="111" t="s">
        <v>297</v>
      </c>
      <c r="B2" s="112" t="s">
        <v>1</v>
      </c>
      <c r="C2" s="112" t="s">
        <v>65</v>
      </c>
      <c r="D2" s="99"/>
      <c r="E2" s="99">
        <v>34.869999999999997</v>
      </c>
      <c r="F2" s="99"/>
      <c r="G2" s="99"/>
      <c r="H2" s="99"/>
      <c r="I2" s="99"/>
      <c r="J2" s="99"/>
      <c r="K2" s="99"/>
      <c r="L2" s="99">
        <v>45.79</v>
      </c>
      <c r="M2" s="99"/>
      <c r="N2" s="99"/>
      <c r="O2" s="99">
        <v>36.72</v>
      </c>
      <c r="P2" s="99"/>
      <c r="Q2" s="99"/>
      <c r="R2" s="113" t="s">
        <v>1</v>
      </c>
      <c r="S2" s="113"/>
      <c r="T2" s="99"/>
      <c r="U2" s="99"/>
      <c r="V2" s="99"/>
      <c r="W2" s="100"/>
      <c r="X2" s="101"/>
      <c r="Y2" s="99"/>
      <c r="Z2" s="99"/>
      <c r="AA2" s="99"/>
      <c r="AB2" s="99"/>
      <c r="AC2" s="99">
        <v>37.950000000000003</v>
      </c>
      <c r="AD2" s="99"/>
      <c r="AE2" s="99">
        <v>59.22</v>
      </c>
      <c r="AF2" s="99">
        <v>56.57</v>
      </c>
      <c r="AG2" s="99"/>
      <c r="AH2" s="99">
        <v>44.87</v>
      </c>
      <c r="AI2" s="99">
        <v>47.88</v>
      </c>
      <c r="AJ2" s="99">
        <v>50.28</v>
      </c>
      <c r="AK2" s="113">
        <v>25.93</v>
      </c>
      <c r="AL2" s="99"/>
      <c r="AM2" s="99"/>
      <c r="AN2" s="101">
        <f>AVERAGE(Y2:AM2)</f>
        <v>46.1</v>
      </c>
      <c r="AO2" s="101">
        <f>MEDIAN(Y2:AM2)</f>
        <v>47.88</v>
      </c>
      <c r="AP2" s="101">
        <v>34.869999999999997</v>
      </c>
      <c r="AQ2" s="101">
        <f>E2-AN2</f>
        <v>-11.230000000000004</v>
      </c>
      <c r="AR2" s="101">
        <f>E2-AO2</f>
        <v>-13.010000000000005</v>
      </c>
      <c r="AS2" s="102"/>
      <c r="AT2" s="102"/>
    </row>
    <row r="3" spans="1:46" ht="11.25" customHeight="1" x14ac:dyDescent="0.2">
      <c r="A3" s="104"/>
      <c r="B3" s="105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107"/>
      <c r="T3" s="106"/>
      <c r="U3" s="106"/>
      <c r="V3" s="106"/>
      <c r="W3" s="108"/>
      <c r="X3" s="109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7"/>
      <c r="AL3" s="106"/>
      <c r="AM3" s="106"/>
      <c r="AN3" s="109"/>
      <c r="AO3" s="109"/>
      <c r="AP3" s="109"/>
      <c r="AQ3" s="109"/>
      <c r="AR3" s="109"/>
      <c r="AS3" s="110"/>
      <c r="AT3" s="110"/>
    </row>
    <row r="4" spans="1:46" ht="11.25" customHeight="1" x14ac:dyDescent="0.2">
      <c r="A4" s="111" t="s">
        <v>119</v>
      </c>
      <c r="B4" s="112" t="s">
        <v>17</v>
      </c>
      <c r="C4" s="112" t="s">
        <v>19</v>
      </c>
      <c r="D4" s="99"/>
      <c r="E4" s="99">
        <v>39.86</v>
      </c>
      <c r="F4" s="115"/>
      <c r="G4" s="99">
        <v>34.42</v>
      </c>
      <c r="H4" s="114">
        <v>46.99</v>
      </c>
      <c r="I4" s="114">
        <v>37.61</v>
      </c>
      <c r="J4" s="115"/>
      <c r="K4" s="115"/>
      <c r="L4" s="99">
        <v>36.53</v>
      </c>
      <c r="M4" s="99"/>
      <c r="N4" s="114"/>
      <c r="O4" s="114"/>
      <c r="P4" s="115"/>
      <c r="Q4" s="114"/>
      <c r="R4" s="114"/>
      <c r="S4" s="114"/>
      <c r="T4" s="115"/>
      <c r="U4" s="99">
        <f>AVERAGE(F4:T4)</f>
        <v>38.887500000000003</v>
      </c>
      <c r="V4" s="99">
        <f>MEDIAN(F4:T4)</f>
        <v>37.07</v>
      </c>
      <c r="W4" s="100">
        <f>D4-U4</f>
        <v>-38.887500000000003</v>
      </c>
      <c r="X4" s="101">
        <f>D4-V4</f>
        <v>-37.07</v>
      </c>
      <c r="Y4" s="99">
        <v>40.869999999999997</v>
      </c>
      <c r="Z4" s="99">
        <v>43.59</v>
      </c>
      <c r="AA4" s="99">
        <v>59.98</v>
      </c>
      <c r="AB4" s="99">
        <v>49.34</v>
      </c>
      <c r="AC4" s="99"/>
      <c r="AD4" s="99">
        <v>54.4</v>
      </c>
      <c r="AE4" s="99">
        <v>47.27</v>
      </c>
      <c r="AF4" s="99">
        <v>53.43</v>
      </c>
      <c r="AG4" s="99">
        <v>28.41</v>
      </c>
      <c r="AH4" s="99"/>
      <c r="AI4" s="99">
        <v>36.590000000000003</v>
      </c>
      <c r="AJ4" s="99">
        <v>41.75</v>
      </c>
      <c r="AK4" s="113"/>
      <c r="AL4" s="99">
        <v>28.17</v>
      </c>
      <c r="AM4" s="99"/>
      <c r="AN4" s="101">
        <f>AVERAGE(Y4:AM4)</f>
        <v>43.981818181818184</v>
      </c>
      <c r="AO4" s="101">
        <f>MEDIAN(Y4:AM4)</f>
        <v>43.59</v>
      </c>
      <c r="AP4" s="101">
        <v>39.86</v>
      </c>
      <c r="AQ4" s="101">
        <f>E4-AN4</f>
        <v>-4.1218181818181847</v>
      </c>
      <c r="AR4" s="101">
        <f>E4-AO4</f>
        <v>-3.730000000000004</v>
      </c>
      <c r="AS4" s="102">
        <f>AT4/1.3</f>
        <v>38.46153846153846</v>
      </c>
      <c r="AT4" s="102">
        <v>50</v>
      </c>
    </row>
    <row r="5" spans="1:46" ht="11.25" customHeight="1" x14ac:dyDescent="0.2">
      <c r="A5" s="104"/>
      <c r="B5" s="105"/>
      <c r="C5" s="105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7"/>
      <c r="S5" s="107"/>
      <c r="T5" s="106"/>
      <c r="U5" s="106"/>
      <c r="V5" s="106"/>
      <c r="W5" s="108"/>
      <c r="X5" s="109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7"/>
      <c r="AL5" s="106"/>
      <c r="AM5" s="106"/>
      <c r="AN5" s="109"/>
      <c r="AO5" s="109"/>
      <c r="AP5" s="109"/>
      <c r="AQ5" s="109"/>
      <c r="AR5" s="109"/>
      <c r="AS5" s="110"/>
      <c r="AT5" s="110"/>
    </row>
    <row r="6" spans="1:46" ht="11.25" customHeight="1" x14ac:dyDescent="0.2">
      <c r="A6" s="111" t="s">
        <v>137</v>
      </c>
      <c r="B6" s="112" t="s">
        <v>7</v>
      </c>
      <c r="C6" s="112" t="s">
        <v>8</v>
      </c>
      <c r="D6" s="99"/>
      <c r="E6" s="99">
        <v>37.409999999999997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13"/>
      <c r="S6" s="113"/>
      <c r="T6" s="99"/>
      <c r="U6" s="99"/>
      <c r="V6" s="99"/>
      <c r="W6" s="100"/>
      <c r="X6" s="101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113"/>
      <c r="AL6" s="99"/>
      <c r="AM6" s="99"/>
      <c r="AN6" s="101"/>
      <c r="AO6" s="101"/>
      <c r="AP6" s="101">
        <v>37.409999999999997</v>
      </c>
      <c r="AQ6" s="101"/>
      <c r="AR6" s="101"/>
      <c r="AS6" s="102">
        <f>AT6/1.3</f>
        <v>34.615384615384613</v>
      </c>
      <c r="AT6" s="102">
        <v>45</v>
      </c>
    </row>
    <row r="7" spans="1:46" ht="11.25" customHeight="1" x14ac:dyDescent="0.2">
      <c r="A7" s="111" t="s">
        <v>137</v>
      </c>
      <c r="B7" s="112" t="s">
        <v>12</v>
      </c>
      <c r="C7" s="112" t="s">
        <v>13</v>
      </c>
      <c r="D7" s="99"/>
      <c r="E7" s="99">
        <v>36.68</v>
      </c>
      <c r="F7" s="99" t="s">
        <v>1</v>
      </c>
      <c r="G7" s="99">
        <v>21.86</v>
      </c>
      <c r="H7" s="99">
        <v>37.29</v>
      </c>
      <c r="I7" s="99">
        <v>37.61</v>
      </c>
      <c r="J7" s="99" t="s">
        <v>1</v>
      </c>
      <c r="K7" s="99">
        <v>24.36</v>
      </c>
      <c r="L7" s="99">
        <v>25.87</v>
      </c>
      <c r="M7" s="99">
        <v>30.79</v>
      </c>
      <c r="N7" s="99" t="s">
        <v>1</v>
      </c>
      <c r="O7" s="99">
        <v>26.4</v>
      </c>
      <c r="P7" s="99" t="s">
        <v>1</v>
      </c>
      <c r="Q7" s="99" t="s">
        <v>1</v>
      </c>
      <c r="R7" s="113" t="s">
        <v>1</v>
      </c>
      <c r="S7" s="113"/>
      <c r="T7" s="99">
        <v>28.42</v>
      </c>
      <c r="U7" s="99">
        <f t="shared" ref="U7:U11" si="0">AVERAGE(F7:T7)</f>
        <v>29.074999999999996</v>
      </c>
      <c r="V7" s="99">
        <f t="shared" ref="V7:V11" si="1">MEDIAN(F7:T7)</f>
        <v>27.41</v>
      </c>
      <c r="W7" s="100"/>
      <c r="X7" s="101"/>
      <c r="Y7" s="99">
        <v>36.06</v>
      </c>
      <c r="Z7" s="99">
        <v>27.82</v>
      </c>
      <c r="AA7" s="99">
        <v>47.61</v>
      </c>
      <c r="AB7" s="99">
        <v>49.34</v>
      </c>
      <c r="AC7" s="99"/>
      <c r="AD7" s="99">
        <v>31.18</v>
      </c>
      <c r="AE7" s="99">
        <v>33.47</v>
      </c>
      <c r="AF7" s="99">
        <v>37.700000000000003</v>
      </c>
      <c r="AG7" s="99"/>
      <c r="AH7" s="99">
        <v>32.25</v>
      </c>
      <c r="AI7" s="99"/>
      <c r="AJ7" s="99">
        <v>32.6</v>
      </c>
      <c r="AK7" s="113"/>
      <c r="AL7" s="99"/>
      <c r="AM7" s="99">
        <v>36.380000000000003</v>
      </c>
      <c r="AN7" s="101">
        <f t="shared" ref="AN7:AN13" si="2">AVERAGE(Y7:AM7)</f>
        <v>36.441000000000003</v>
      </c>
      <c r="AO7" s="101">
        <f t="shared" ref="AO7:AO13" si="3">MEDIAN(Y7:AM7)</f>
        <v>34.765000000000001</v>
      </c>
      <c r="AP7" s="101">
        <v>36.68</v>
      </c>
      <c r="AQ7" s="101">
        <f t="shared" ref="AQ7:AQ13" si="4">E7-AN7</f>
        <v>0.23899999999999721</v>
      </c>
      <c r="AR7" s="101">
        <f t="shared" ref="AR7:AR13" si="5">E7-AO7</f>
        <v>1.9149999999999991</v>
      </c>
      <c r="AS7" s="102"/>
      <c r="AT7" s="102"/>
    </row>
    <row r="8" spans="1:46" ht="11.25" customHeight="1" x14ac:dyDescent="0.2">
      <c r="A8" s="111" t="s">
        <v>137</v>
      </c>
      <c r="B8" s="112" t="s">
        <v>27</v>
      </c>
      <c r="C8" s="112" t="s">
        <v>28</v>
      </c>
      <c r="D8" s="99"/>
      <c r="E8" s="99">
        <v>36.68</v>
      </c>
      <c r="F8" s="99"/>
      <c r="G8" s="99">
        <v>32.31</v>
      </c>
      <c r="H8" s="99">
        <v>37.29</v>
      </c>
      <c r="I8" s="99">
        <v>37.61</v>
      </c>
      <c r="J8" s="99"/>
      <c r="K8" s="99">
        <v>36.07</v>
      </c>
      <c r="L8" s="99">
        <v>30.74</v>
      </c>
      <c r="M8" s="99">
        <v>30.79</v>
      </c>
      <c r="N8" s="99"/>
      <c r="O8" s="99">
        <v>26.4</v>
      </c>
      <c r="P8" s="99"/>
      <c r="Q8" s="99"/>
      <c r="R8" s="113" t="s">
        <v>1</v>
      </c>
      <c r="S8" s="113"/>
      <c r="T8" s="99">
        <v>34.64</v>
      </c>
      <c r="U8" s="99">
        <f t="shared" si="0"/>
        <v>33.231250000000003</v>
      </c>
      <c r="V8" s="99">
        <f t="shared" si="1"/>
        <v>33.475000000000001</v>
      </c>
      <c r="W8" s="100"/>
      <c r="X8" s="101"/>
      <c r="Y8" s="99">
        <v>153.85</v>
      </c>
      <c r="Z8" s="99">
        <v>41.12</v>
      </c>
      <c r="AA8" s="99">
        <v>47.61</v>
      </c>
      <c r="AB8" s="99">
        <v>49.34</v>
      </c>
      <c r="AC8" s="99">
        <v>48.02</v>
      </c>
      <c r="AD8" s="99">
        <v>47.16</v>
      </c>
      <c r="AE8" s="99">
        <v>39.76</v>
      </c>
      <c r="AF8" s="99">
        <v>37.700000000000003</v>
      </c>
      <c r="AG8" s="99"/>
      <c r="AH8" s="99">
        <v>32.25</v>
      </c>
      <c r="AI8" s="99"/>
      <c r="AJ8" s="99">
        <v>60</v>
      </c>
      <c r="AK8" s="113"/>
      <c r="AL8" s="99"/>
      <c r="AM8" s="99">
        <v>44.34</v>
      </c>
      <c r="AN8" s="101">
        <f t="shared" si="2"/>
        <v>54.65</v>
      </c>
      <c r="AO8" s="101">
        <f t="shared" si="3"/>
        <v>47.16</v>
      </c>
      <c r="AP8" s="101">
        <v>36.68</v>
      </c>
      <c r="AQ8" s="101">
        <f t="shared" si="4"/>
        <v>-17.97</v>
      </c>
      <c r="AR8" s="101">
        <f t="shared" si="5"/>
        <v>-10.479999999999997</v>
      </c>
      <c r="AS8" s="102"/>
      <c r="AT8" s="102"/>
    </row>
    <row r="9" spans="1:46" ht="11.25" customHeight="1" x14ac:dyDescent="0.2">
      <c r="A9" s="111" t="s">
        <v>137</v>
      </c>
      <c r="B9" s="112" t="s">
        <v>27</v>
      </c>
      <c r="C9" s="112" t="s">
        <v>29</v>
      </c>
      <c r="D9" s="99"/>
      <c r="E9" s="99">
        <v>24.69</v>
      </c>
      <c r="F9" s="99"/>
      <c r="G9" s="99">
        <v>29.87</v>
      </c>
      <c r="H9" s="99">
        <v>37.29</v>
      </c>
      <c r="I9" s="99">
        <v>37.61</v>
      </c>
      <c r="J9" s="99"/>
      <c r="K9" s="99">
        <v>32.06</v>
      </c>
      <c r="L9" s="99">
        <v>30.74</v>
      </c>
      <c r="M9" s="99">
        <v>30.79</v>
      </c>
      <c r="N9" s="99"/>
      <c r="O9" s="99"/>
      <c r="P9" s="99"/>
      <c r="Q9" s="99"/>
      <c r="R9" s="113" t="s">
        <v>1</v>
      </c>
      <c r="S9" s="113"/>
      <c r="T9" s="99">
        <v>31.37</v>
      </c>
      <c r="U9" s="99">
        <f t="shared" si="0"/>
        <v>32.818571428571424</v>
      </c>
      <c r="V9" s="99">
        <f t="shared" si="1"/>
        <v>31.37</v>
      </c>
      <c r="W9" s="100"/>
      <c r="X9" s="101"/>
      <c r="Y9" s="99"/>
      <c r="Z9" s="99">
        <v>38.04</v>
      </c>
      <c r="AA9" s="99">
        <v>47.61</v>
      </c>
      <c r="AB9" s="99">
        <v>49.34</v>
      </c>
      <c r="AC9" s="99">
        <v>38.99</v>
      </c>
      <c r="AD9" s="99">
        <v>39.06</v>
      </c>
      <c r="AE9" s="99">
        <v>39.76</v>
      </c>
      <c r="AF9" s="99">
        <v>56</v>
      </c>
      <c r="AG9" s="99"/>
      <c r="AH9" s="99"/>
      <c r="AI9" s="99">
        <v>32.06</v>
      </c>
      <c r="AJ9" s="99"/>
      <c r="AK9" s="113">
        <v>24.04</v>
      </c>
      <c r="AL9" s="99">
        <v>20</v>
      </c>
      <c r="AM9" s="99">
        <v>40.159999999999997</v>
      </c>
      <c r="AN9" s="101">
        <f t="shared" si="2"/>
        <v>38.641818181818188</v>
      </c>
      <c r="AO9" s="101">
        <f t="shared" si="3"/>
        <v>39.06</v>
      </c>
      <c r="AP9" s="101">
        <v>24.69</v>
      </c>
      <c r="AQ9" s="101">
        <f t="shared" si="4"/>
        <v>-13.951818181818187</v>
      </c>
      <c r="AR9" s="101">
        <f t="shared" si="5"/>
        <v>-14.370000000000001</v>
      </c>
      <c r="AS9" s="102"/>
      <c r="AT9" s="102"/>
    </row>
    <row r="10" spans="1:46" ht="11.25" customHeight="1" x14ac:dyDescent="0.2">
      <c r="A10" s="111" t="s">
        <v>137</v>
      </c>
      <c r="B10" s="112" t="s">
        <v>42</v>
      </c>
      <c r="C10" s="112" t="s">
        <v>43</v>
      </c>
      <c r="D10" s="99"/>
      <c r="E10" s="99">
        <v>32.159999999999997</v>
      </c>
      <c r="F10" s="99"/>
      <c r="G10" s="99"/>
      <c r="H10" s="99"/>
      <c r="I10" s="99">
        <v>34.19</v>
      </c>
      <c r="J10" s="99"/>
      <c r="K10" s="99">
        <v>24.36</v>
      </c>
      <c r="L10" s="99" t="s">
        <v>1</v>
      </c>
      <c r="M10" s="99">
        <v>30.79</v>
      </c>
      <c r="N10" s="99"/>
      <c r="O10" s="99"/>
      <c r="P10" s="99"/>
      <c r="Q10" s="99"/>
      <c r="R10" s="113"/>
      <c r="S10" s="113"/>
      <c r="T10" s="99"/>
      <c r="U10" s="99">
        <f t="shared" si="0"/>
        <v>29.78</v>
      </c>
      <c r="V10" s="99">
        <f t="shared" si="1"/>
        <v>30.79</v>
      </c>
      <c r="W10" s="100"/>
      <c r="X10" s="101"/>
      <c r="Y10" s="99"/>
      <c r="Z10" s="99"/>
      <c r="AA10" s="99"/>
      <c r="AB10" s="99">
        <v>44.86</v>
      </c>
      <c r="AC10" s="99"/>
      <c r="AD10" s="99">
        <v>31.18</v>
      </c>
      <c r="AE10" s="99"/>
      <c r="AF10" s="99">
        <v>37.700000000000003</v>
      </c>
      <c r="AG10" s="99"/>
      <c r="AH10" s="99"/>
      <c r="AI10" s="99"/>
      <c r="AJ10" s="99">
        <v>31.15</v>
      </c>
      <c r="AK10" s="113"/>
      <c r="AL10" s="99"/>
      <c r="AM10" s="99"/>
      <c r="AN10" s="101">
        <f t="shared" si="2"/>
        <v>36.222499999999997</v>
      </c>
      <c r="AO10" s="101">
        <f t="shared" si="3"/>
        <v>34.44</v>
      </c>
      <c r="AP10" s="101">
        <v>32.159999999999997</v>
      </c>
      <c r="AQ10" s="101">
        <f t="shared" si="4"/>
        <v>-4.0625</v>
      </c>
      <c r="AR10" s="101">
        <f t="shared" si="5"/>
        <v>-2.2800000000000011</v>
      </c>
      <c r="AS10" s="102"/>
      <c r="AT10" s="102"/>
    </row>
    <row r="11" spans="1:46" ht="11.25" customHeight="1" x14ac:dyDescent="0.2">
      <c r="A11" s="111" t="s">
        <v>137</v>
      </c>
      <c r="B11" s="112" t="s">
        <v>44</v>
      </c>
      <c r="C11" s="112" t="s">
        <v>45</v>
      </c>
      <c r="D11" s="99"/>
      <c r="E11" s="99">
        <v>30.69</v>
      </c>
      <c r="F11" s="99"/>
      <c r="G11" s="99">
        <v>24.11</v>
      </c>
      <c r="H11" s="99"/>
      <c r="I11" s="99">
        <v>34.19</v>
      </c>
      <c r="J11" s="99"/>
      <c r="K11" s="99">
        <v>35.78</v>
      </c>
      <c r="L11" s="99">
        <v>25.87</v>
      </c>
      <c r="M11" s="99">
        <v>30.79</v>
      </c>
      <c r="N11" s="99"/>
      <c r="O11" s="99">
        <v>28.77</v>
      </c>
      <c r="P11" s="99" t="s">
        <v>1</v>
      </c>
      <c r="Q11" s="99"/>
      <c r="R11" s="113" t="s">
        <v>1</v>
      </c>
      <c r="S11" s="113"/>
      <c r="T11" s="99">
        <v>31.37</v>
      </c>
      <c r="U11" s="99">
        <f t="shared" si="0"/>
        <v>30.125714285714288</v>
      </c>
      <c r="V11" s="99">
        <f t="shared" si="1"/>
        <v>30.79</v>
      </c>
      <c r="W11" s="100"/>
      <c r="X11" s="101"/>
      <c r="Y11" s="99">
        <v>35.71</v>
      </c>
      <c r="Z11" s="99">
        <v>30.69</v>
      </c>
      <c r="AA11" s="99"/>
      <c r="AB11" s="99">
        <v>44.86</v>
      </c>
      <c r="AC11" s="99"/>
      <c r="AD11" s="99">
        <v>45.17</v>
      </c>
      <c r="AE11" s="99">
        <v>33.47</v>
      </c>
      <c r="AF11" s="99">
        <v>37.700000000000003</v>
      </c>
      <c r="AG11" s="99"/>
      <c r="AH11" s="99">
        <v>35.15</v>
      </c>
      <c r="AI11" s="99">
        <v>35.090000000000003</v>
      </c>
      <c r="AJ11" s="99">
        <v>31.35</v>
      </c>
      <c r="AK11" s="113">
        <v>20.56</v>
      </c>
      <c r="AL11" s="99"/>
      <c r="AM11" s="99">
        <v>40.159999999999997</v>
      </c>
      <c r="AN11" s="101">
        <f t="shared" si="2"/>
        <v>35.446363636363643</v>
      </c>
      <c r="AO11" s="101">
        <f t="shared" si="3"/>
        <v>35.15</v>
      </c>
      <c r="AP11" s="101">
        <v>30.69</v>
      </c>
      <c r="AQ11" s="101">
        <f t="shared" si="4"/>
        <v>-4.7563636363636412</v>
      </c>
      <c r="AR11" s="101">
        <f t="shared" si="5"/>
        <v>-4.4599999999999973</v>
      </c>
      <c r="AS11" s="102"/>
      <c r="AT11" s="102"/>
    </row>
    <row r="12" spans="1:46" ht="11.25" customHeight="1" x14ac:dyDescent="0.2">
      <c r="A12" s="111" t="s">
        <v>137</v>
      </c>
      <c r="B12" s="112" t="s">
        <v>52</v>
      </c>
      <c r="C12" s="112" t="s">
        <v>53</v>
      </c>
      <c r="D12" s="99"/>
      <c r="E12" s="99">
        <v>33.67</v>
      </c>
      <c r="F12" s="99"/>
      <c r="G12" s="99"/>
      <c r="H12" s="99">
        <v>39.159999999999997</v>
      </c>
      <c r="I12" s="99"/>
      <c r="J12" s="99"/>
      <c r="K12" s="99">
        <v>35.200000000000003</v>
      </c>
      <c r="L12" s="99"/>
      <c r="M12" s="99"/>
      <c r="N12" s="99"/>
      <c r="O12" s="99"/>
      <c r="P12" s="99"/>
      <c r="Q12" s="99"/>
      <c r="R12" s="113"/>
      <c r="S12" s="113"/>
      <c r="T12" s="99">
        <v>31.37</v>
      </c>
      <c r="U12" s="99"/>
      <c r="V12" s="99"/>
      <c r="W12" s="100"/>
      <c r="X12" s="101"/>
      <c r="Y12" s="99"/>
      <c r="Z12" s="99"/>
      <c r="AA12" s="99">
        <v>49.99</v>
      </c>
      <c r="AB12" s="99"/>
      <c r="AC12" s="99">
        <v>30.63</v>
      </c>
      <c r="AD12" s="99">
        <v>45.01</v>
      </c>
      <c r="AE12" s="99"/>
      <c r="AF12" s="99"/>
      <c r="AG12" s="99"/>
      <c r="AH12" s="99"/>
      <c r="AI12" s="99"/>
      <c r="AJ12" s="99"/>
      <c r="AK12" s="113"/>
      <c r="AL12" s="99"/>
      <c r="AM12" s="99">
        <v>40.159999999999997</v>
      </c>
      <c r="AN12" s="101">
        <f t="shared" si="2"/>
        <v>41.447499999999998</v>
      </c>
      <c r="AO12" s="101">
        <f t="shared" si="3"/>
        <v>42.584999999999994</v>
      </c>
      <c r="AP12" s="101">
        <v>33.67</v>
      </c>
      <c r="AQ12" s="101">
        <f t="shared" si="4"/>
        <v>-7.7774999999999963</v>
      </c>
      <c r="AR12" s="101">
        <f t="shared" si="5"/>
        <v>-8.914999999999992</v>
      </c>
      <c r="AS12" s="102"/>
      <c r="AT12" s="102"/>
    </row>
    <row r="13" spans="1:46" ht="11.25" customHeight="1" x14ac:dyDescent="0.2">
      <c r="A13" s="111" t="s">
        <v>137</v>
      </c>
      <c r="B13" s="116" t="s">
        <v>71</v>
      </c>
      <c r="C13" s="116" t="s">
        <v>73</v>
      </c>
      <c r="D13" s="99"/>
      <c r="E13" s="99">
        <v>37.909999999999997</v>
      </c>
      <c r="F13" s="117"/>
      <c r="G13" s="99">
        <v>28.23</v>
      </c>
      <c r="H13" s="99"/>
      <c r="I13" s="99">
        <v>34.19</v>
      </c>
      <c r="J13" s="99"/>
      <c r="K13" s="99"/>
      <c r="L13" s="117"/>
      <c r="M13" s="99">
        <v>39.130000000000003</v>
      </c>
      <c r="N13" s="99"/>
      <c r="O13" s="99">
        <v>30.21</v>
      </c>
      <c r="P13" s="117"/>
      <c r="Q13" s="99"/>
      <c r="R13" s="113"/>
      <c r="S13" s="113"/>
      <c r="T13" s="117"/>
      <c r="U13" s="99"/>
      <c r="V13" s="99"/>
      <c r="W13" s="100"/>
      <c r="X13" s="101"/>
      <c r="Y13" s="117"/>
      <c r="Z13" s="99">
        <v>34.72</v>
      </c>
      <c r="AA13" s="99"/>
      <c r="AB13" s="99">
        <v>44.86</v>
      </c>
      <c r="AC13" s="99">
        <v>39.479999999999997</v>
      </c>
      <c r="AD13" s="99">
        <v>43.69</v>
      </c>
      <c r="AE13" s="117"/>
      <c r="AF13" s="99">
        <v>48.16</v>
      </c>
      <c r="AG13" s="99"/>
      <c r="AH13" s="99">
        <v>36.909999999999997</v>
      </c>
      <c r="AI13" s="117"/>
      <c r="AJ13" s="117"/>
      <c r="AK13" s="113"/>
      <c r="AL13" s="99"/>
      <c r="AM13" s="117"/>
      <c r="AN13" s="101">
        <f t="shared" si="2"/>
        <v>41.303333333333335</v>
      </c>
      <c r="AO13" s="101">
        <f t="shared" si="3"/>
        <v>41.584999999999994</v>
      </c>
      <c r="AP13" s="101">
        <v>37.909999999999997</v>
      </c>
      <c r="AQ13" s="101">
        <f t="shared" si="4"/>
        <v>-3.393333333333338</v>
      </c>
      <c r="AR13" s="101">
        <f t="shared" si="5"/>
        <v>-3.6749999999999972</v>
      </c>
      <c r="AS13" s="102"/>
      <c r="AT13" s="102"/>
    </row>
    <row r="14" spans="1:46" ht="11.25" customHeight="1" x14ac:dyDescent="0.2">
      <c r="A14" s="111" t="s">
        <v>137</v>
      </c>
      <c r="B14" s="112" t="s">
        <v>76</v>
      </c>
      <c r="C14" s="112" t="s">
        <v>77</v>
      </c>
      <c r="D14" s="99"/>
      <c r="E14" s="99">
        <v>41.23</v>
      </c>
      <c r="F14" s="115"/>
      <c r="G14" s="99"/>
      <c r="H14" s="114"/>
      <c r="I14" s="114"/>
      <c r="J14" s="99"/>
      <c r="K14" s="99"/>
      <c r="L14" s="115"/>
      <c r="M14" s="99">
        <v>39.130000000000003</v>
      </c>
      <c r="N14" s="114"/>
      <c r="O14" s="114"/>
      <c r="P14" s="115"/>
      <c r="Q14" s="114"/>
      <c r="R14" s="114"/>
      <c r="S14" s="114"/>
      <c r="T14" s="115"/>
      <c r="U14" s="99"/>
      <c r="V14" s="99"/>
      <c r="W14" s="100"/>
      <c r="X14" s="101"/>
      <c r="Y14" s="115"/>
      <c r="Z14" s="99"/>
      <c r="AA14" s="114"/>
      <c r="AB14" s="114"/>
      <c r="AC14" s="99"/>
      <c r="AD14" s="99"/>
      <c r="AE14" s="115"/>
      <c r="AF14" s="99">
        <v>48.16</v>
      </c>
      <c r="AG14" s="114"/>
      <c r="AH14" s="114"/>
      <c r="AI14" s="115"/>
      <c r="AJ14" s="115"/>
      <c r="AK14" s="114"/>
      <c r="AL14" s="114"/>
      <c r="AM14" s="115"/>
      <c r="AN14" s="101"/>
      <c r="AO14" s="101"/>
      <c r="AP14" s="101">
        <v>41.23</v>
      </c>
      <c r="AQ14" s="101"/>
      <c r="AR14" s="101"/>
      <c r="AS14" s="102"/>
      <c r="AT14" s="102"/>
    </row>
    <row r="15" spans="1:46" ht="11.25" customHeight="1" x14ac:dyDescent="0.2">
      <c r="A15" s="104"/>
      <c r="B15" s="105"/>
      <c r="C15" s="105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7"/>
      <c r="S15" s="107"/>
      <c r="T15" s="106"/>
      <c r="U15" s="106"/>
      <c r="V15" s="106"/>
      <c r="W15" s="108"/>
      <c r="X15" s="109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7"/>
      <c r="AL15" s="106"/>
      <c r="AM15" s="106"/>
      <c r="AN15" s="109"/>
      <c r="AO15" s="109"/>
      <c r="AP15" s="109"/>
      <c r="AQ15" s="109"/>
      <c r="AR15" s="109"/>
      <c r="AS15" s="110"/>
      <c r="AT15" s="110"/>
    </row>
    <row r="16" spans="1:46" ht="11.25" customHeight="1" x14ac:dyDescent="0.2">
      <c r="A16" s="111" t="s">
        <v>114</v>
      </c>
      <c r="B16" s="112" t="s">
        <v>12</v>
      </c>
      <c r="C16" s="112" t="s">
        <v>14</v>
      </c>
      <c r="D16" s="99"/>
      <c r="E16" s="99">
        <v>28</v>
      </c>
      <c r="F16" s="99"/>
      <c r="G16" s="99"/>
      <c r="H16" s="99"/>
      <c r="I16" s="99"/>
      <c r="J16" s="99"/>
      <c r="K16" s="99"/>
      <c r="L16" s="99" t="s">
        <v>1</v>
      </c>
      <c r="M16" s="99"/>
      <c r="N16" s="99"/>
      <c r="O16" s="99"/>
      <c r="P16" s="99"/>
      <c r="Q16" s="99"/>
      <c r="R16" s="113"/>
      <c r="S16" s="113"/>
      <c r="T16" s="99">
        <v>23.31</v>
      </c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113"/>
      <c r="AL16" s="99"/>
      <c r="AM16" s="99">
        <v>29.84</v>
      </c>
      <c r="AN16" s="101"/>
      <c r="AO16" s="101"/>
      <c r="AP16" s="101">
        <v>28</v>
      </c>
      <c r="AQ16" s="101"/>
      <c r="AR16" s="101"/>
      <c r="AS16" s="102">
        <f>AT16/1.3</f>
        <v>26.923076923076923</v>
      </c>
      <c r="AT16" s="102">
        <v>35</v>
      </c>
    </row>
    <row r="17" spans="1:46" ht="11.25" customHeight="1" x14ac:dyDescent="0.2">
      <c r="A17" s="111" t="s">
        <v>114</v>
      </c>
      <c r="B17" s="112" t="s">
        <v>25</v>
      </c>
      <c r="C17" s="112" t="s">
        <v>280</v>
      </c>
      <c r="D17" s="99"/>
      <c r="E17" s="99">
        <v>20.82</v>
      </c>
      <c r="F17" s="99"/>
      <c r="G17" s="99">
        <v>21.86</v>
      </c>
      <c r="H17" s="99">
        <v>35.86</v>
      </c>
      <c r="I17" s="99">
        <v>29.73</v>
      </c>
      <c r="J17" s="99"/>
      <c r="K17" s="99">
        <v>27.41</v>
      </c>
      <c r="L17" s="99">
        <v>19.97</v>
      </c>
      <c r="M17" s="99">
        <v>28.97</v>
      </c>
      <c r="N17" s="99"/>
      <c r="O17" s="99">
        <v>28.77</v>
      </c>
      <c r="P17" s="99"/>
      <c r="Q17" s="99"/>
      <c r="R17" s="113"/>
      <c r="S17" s="113"/>
      <c r="T17" s="99">
        <v>28.42</v>
      </c>
      <c r="U17" s="99">
        <f>AVERAGE(F17:T17)</f>
        <v>27.623750000000001</v>
      </c>
      <c r="V17" s="99">
        <f>MEDIAN(F17:T17)</f>
        <v>28.594999999999999</v>
      </c>
      <c r="W17" s="100">
        <f>D17-U17</f>
        <v>-27.623750000000001</v>
      </c>
      <c r="X17" s="101">
        <f>D17-V17</f>
        <v>-28.594999999999999</v>
      </c>
      <c r="Y17" s="99">
        <v>32.049999999999997</v>
      </c>
      <c r="Z17" s="99">
        <v>27.82</v>
      </c>
      <c r="AA17" s="99">
        <v>45.78</v>
      </c>
      <c r="AB17" s="99">
        <v>39</v>
      </c>
      <c r="AC17" s="99">
        <v>31.24</v>
      </c>
      <c r="AD17" s="99">
        <v>38.020000000000003</v>
      </c>
      <c r="AE17" s="99">
        <v>25.85</v>
      </c>
      <c r="AF17" s="99">
        <v>35.479999999999997</v>
      </c>
      <c r="AG17" s="99"/>
      <c r="AH17" s="99">
        <v>35.15</v>
      </c>
      <c r="AI17" s="99"/>
      <c r="AJ17" s="99">
        <v>31.35</v>
      </c>
      <c r="AK17" s="113"/>
      <c r="AL17" s="99"/>
      <c r="AM17" s="99">
        <v>36.380000000000003</v>
      </c>
      <c r="AN17" s="101">
        <f>AVERAGE(Y17:AM17)</f>
        <v>34.374545454545455</v>
      </c>
      <c r="AO17" s="101">
        <f>MEDIAN(Y17:AM17)</f>
        <v>35.15</v>
      </c>
      <c r="AP17" s="101">
        <v>20.82</v>
      </c>
      <c r="AQ17" s="101">
        <f>E17-AN17</f>
        <v>-13.554545454545455</v>
      </c>
      <c r="AR17" s="101">
        <f>E17-AO17</f>
        <v>-14.329999999999998</v>
      </c>
      <c r="AS17" s="102"/>
      <c r="AT17" s="102"/>
    </row>
    <row r="18" spans="1:46" ht="11.25" customHeight="1" x14ac:dyDescent="0.2">
      <c r="A18" s="114" t="s">
        <v>114</v>
      </c>
      <c r="B18" s="116" t="s">
        <v>71</v>
      </c>
      <c r="C18" s="116" t="s">
        <v>72</v>
      </c>
      <c r="D18" s="99"/>
      <c r="E18" s="99">
        <v>33.56</v>
      </c>
      <c r="F18" s="117"/>
      <c r="G18" s="99">
        <v>25.49</v>
      </c>
      <c r="H18" s="99"/>
      <c r="I18" s="99"/>
      <c r="J18" s="99"/>
      <c r="K18" s="99"/>
      <c r="L18" s="117"/>
      <c r="M18" s="99"/>
      <c r="N18" s="99"/>
      <c r="O18" s="99"/>
      <c r="P18" s="117"/>
      <c r="Q18" s="99"/>
      <c r="R18" s="113"/>
      <c r="S18" s="113"/>
      <c r="T18" s="117"/>
      <c r="U18" s="99"/>
      <c r="V18" s="99"/>
      <c r="W18" s="100"/>
      <c r="X18" s="101"/>
      <c r="Y18" s="117"/>
      <c r="Z18" s="99">
        <v>31.34</v>
      </c>
      <c r="AA18" s="99"/>
      <c r="AB18" s="99"/>
      <c r="AC18" s="99">
        <v>28.97</v>
      </c>
      <c r="AD18" s="99">
        <v>37.619999999999997</v>
      </c>
      <c r="AE18" s="117"/>
      <c r="AF18" s="99"/>
      <c r="AG18" s="99"/>
      <c r="AH18" s="99"/>
      <c r="AI18" s="117"/>
      <c r="AJ18" s="117"/>
      <c r="AK18" s="113"/>
      <c r="AL18" s="99"/>
      <c r="AM18" s="117"/>
      <c r="AN18" s="101">
        <f>AVERAGE(Y18:AM18)</f>
        <v>32.643333333333338</v>
      </c>
      <c r="AO18" s="101">
        <f>MEDIAN(Y18:AM18)</f>
        <v>31.34</v>
      </c>
      <c r="AP18" s="101">
        <v>33.56</v>
      </c>
      <c r="AQ18" s="101">
        <f>E18-AN18</f>
        <v>0.9166666666666643</v>
      </c>
      <c r="AR18" s="101">
        <f>E18-AO18</f>
        <v>2.2200000000000024</v>
      </c>
      <c r="AS18" s="118"/>
      <c r="AT18" s="118"/>
    </row>
    <row r="19" spans="1:46" ht="11.25" customHeight="1" x14ac:dyDescent="0.2">
      <c r="A19" s="111" t="s">
        <v>114</v>
      </c>
      <c r="B19" s="112" t="s">
        <v>61</v>
      </c>
      <c r="C19" s="112" t="s">
        <v>62</v>
      </c>
      <c r="D19" s="99"/>
      <c r="E19" s="99">
        <v>25.45</v>
      </c>
      <c r="F19" s="99"/>
      <c r="G19" s="99">
        <v>24.11</v>
      </c>
      <c r="H19" s="99"/>
      <c r="I19" s="99">
        <v>37.61</v>
      </c>
      <c r="J19" s="99"/>
      <c r="K19" s="99">
        <v>35.200000000000003</v>
      </c>
      <c r="L19" s="99">
        <v>25.87</v>
      </c>
      <c r="M19" s="99">
        <v>30.79</v>
      </c>
      <c r="N19" s="99"/>
      <c r="O19" s="99">
        <v>22.22</v>
      </c>
      <c r="P19" s="99" t="s">
        <v>1</v>
      </c>
      <c r="Q19" s="99"/>
      <c r="R19" s="113" t="s">
        <v>1</v>
      </c>
      <c r="S19" s="113"/>
      <c r="T19" s="99">
        <v>28.42</v>
      </c>
      <c r="U19" s="99">
        <f>AVERAGE(F19:T19)</f>
        <v>29.17428571428572</v>
      </c>
      <c r="V19" s="99">
        <f>MEDIAN(F19:T19)</f>
        <v>28.42</v>
      </c>
      <c r="W19" s="100"/>
      <c r="X19" s="101"/>
      <c r="Y19" s="99"/>
      <c r="Z19" s="99">
        <v>30.67</v>
      </c>
      <c r="AA19" s="99"/>
      <c r="AB19" s="99">
        <v>49.34</v>
      </c>
      <c r="AC19" s="99"/>
      <c r="AD19" s="99">
        <v>40.270000000000003</v>
      </c>
      <c r="AE19" s="99">
        <v>33.47</v>
      </c>
      <c r="AF19" s="99">
        <v>37.700000000000003</v>
      </c>
      <c r="AG19" s="99"/>
      <c r="AH19" s="99">
        <v>27.15</v>
      </c>
      <c r="AI19" s="99">
        <v>34.17</v>
      </c>
      <c r="AJ19" s="99">
        <v>34.6</v>
      </c>
      <c r="AK19" s="113">
        <v>26.05</v>
      </c>
      <c r="AL19" s="99">
        <v>32.450000000000003</v>
      </c>
      <c r="AM19" s="99">
        <v>36.380000000000003</v>
      </c>
      <c r="AN19" s="101">
        <f>AVERAGE(Y19:AM19)</f>
        <v>34.75</v>
      </c>
      <c r="AO19" s="101">
        <f>MEDIAN(Y19:AM19)</f>
        <v>34.17</v>
      </c>
      <c r="AP19" s="101">
        <v>25.45</v>
      </c>
      <c r="AQ19" s="101">
        <f>E19-AN19</f>
        <v>-9.3000000000000007</v>
      </c>
      <c r="AR19" s="101">
        <f>E19-AO19</f>
        <v>-8.7200000000000024</v>
      </c>
      <c r="AS19" s="102"/>
      <c r="AT19" s="102"/>
    </row>
    <row r="20" spans="1:46" ht="11.25" customHeight="1" x14ac:dyDescent="0.2">
      <c r="A20" s="111" t="s">
        <v>114</v>
      </c>
      <c r="B20" s="112" t="s">
        <v>61</v>
      </c>
      <c r="C20" s="112" t="s">
        <v>64</v>
      </c>
      <c r="D20" s="99"/>
      <c r="E20" s="99">
        <v>24.69</v>
      </c>
      <c r="F20" s="99"/>
      <c r="G20" s="99"/>
      <c r="H20" s="99"/>
      <c r="I20" s="99"/>
      <c r="J20" s="99"/>
      <c r="K20" s="99"/>
      <c r="L20" s="99"/>
      <c r="M20" s="99"/>
      <c r="N20" s="99"/>
      <c r="O20" s="99">
        <v>26.4</v>
      </c>
      <c r="P20" s="99"/>
      <c r="Q20" s="99"/>
      <c r="R20" s="113" t="s">
        <v>1</v>
      </c>
      <c r="S20" s="113"/>
      <c r="T20" s="99"/>
      <c r="U20" s="99">
        <f>AVERAGE(F20:T20)</f>
        <v>26.4</v>
      </c>
      <c r="V20" s="99">
        <f>MEDIAN(F20:T20)</f>
        <v>26.4</v>
      </c>
      <c r="W20" s="100"/>
      <c r="X20" s="101"/>
      <c r="Y20" s="99"/>
      <c r="Z20" s="99"/>
      <c r="AA20" s="99"/>
      <c r="AB20" s="99"/>
      <c r="AC20" s="99">
        <v>32.619999999999997</v>
      </c>
      <c r="AD20" s="99">
        <v>42.07</v>
      </c>
      <c r="AE20" s="99"/>
      <c r="AF20" s="99"/>
      <c r="AG20" s="99"/>
      <c r="AH20" s="99">
        <v>32.25</v>
      </c>
      <c r="AI20" s="99"/>
      <c r="AJ20" s="99">
        <v>36.67</v>
      </c>
      <c r="AK20" s="113">
        <v>34.409999999999997</v>
      </c>
      <c r="AL20" s="99">
        <v>21.05</v>
      </c>
      <c r="AM20" s="99"/>
      <c r="AN20" s="101">
        <f>AVERAGE(Y20:AM20)</f>
        <v>33.178333333333335</v>
      </c>
      <c r="AO20" s="101">
        <f>MEDIAN(Y20:AM20)</f>
        <v>33.515000000000001</v>
      </c>
      <c r="AP20" s="101">
        <v>24.69</v>
      </c>
      <c r="AQ20" s="101">
        <f>E20-AN20</f>
        <v>-8.4883333333333333</v>
      </c>
      <c r="AR20" s="101">
        <f>E20-AO20</f>
        <v>-8.8249999999999993</v>
      </c>
      <c r="AS20" s="102"/>
      <c r="AT20" s="102"/>
    </row>
    <row r="21" spans="1:46" ht="11.25" customHeight="1" x14ac:dyDescent="0.2">
      <c r="A21" s="111" t="s">
        <v>114</v>
      </c>
      <c r="B21" s="112" t="s">
        <v>61</v>
      </c>
      <c r="C21" s="112" t="s">
        <v>66</v>
      </c>
      <c r="D21" s="99"/>
      <c r="E21" s="99">
        <v>22</v>
      </c>
      <c r="F21" s="117"/>
      <c r="G21" s="99"/>
      <c r="H21" s="99"/>
      <c r="I21" s="99">
        <v>34.19</v>
      </c>
      <c r="J21" s="99"/>
      <c r="K21" s="99"/>
      <c r="L21" s="117"/>
      <c r="M21" s="99"/>
      <c r="N21" s="99"/>
      <c r="O21" s="99"/>
      <c r="P21" s="117"/>
      <c r="Q21" s="99"/>
      <c r="R21" s="113" t="s">
        <v>1</v>
      </c>
      <c r="S21" s="113"/>
      <c r="T21" s="117"/>
      <c r="U21" s="99"/>
      <c r="V21" s="99"/>
      <c r="W21" s="100"/>
      <c r="X21" s="101"/>
      <c r="Y21" s="117"/>
      <c r="Z21" s="99"/>
      <c r="AA21" s="99"/>
      <c r="AB21" s="99">
        <v>44.86</v>
      </c>
      <c r="AC21" s="99"/>
      <c r="AD21" s="99"/>
      <c r="AE21" s="117"/>
      <c r="AF21" s="99"/>
      <c r="AG21" s="99"/>
      <c r="AH21" s="99"/>
      <c r="AI21" s="117"/>
      <c r="AJ21" s="99">
        <v>30.14</v>
      </c>
      <c r="AK21" s="113"/>
      <c r="AL21" s="99"/>
      <c r="AM21" s="117"/>
      <c r="AN21" s="101"/>
      <c r="AO21" s="101"/>
      <c r="AP21" s="101">
        <v>22</v>
      </c>
      <c r="AQ21" s="101"/>
      <c r="AR21" s="101"/>
      <c r="AS21" s="102"/>
      <c r="AT21" s="102"/>
    </row>
    <row r="22" spans="1:46" ht="11.25" customHeight="1" x14ac:dyDescent="0.2">
      <c r="A22" s="111" t="s">
        <v>114</v>
      </c>
      <c r="B22" s="112" t="s">
        <v>67</v>
      </c>
      <c r="C22" s="112" t="s">
        <v>70</v>
      </c>
      <c r="D22" s="99"/>
      <c r="E22" s="99">
        <v>26.86</v>
      </c>
      <c r="F22" s="117"/>
      <c r="G22" s="99"/>
      <c r="H22" s="99">
        <v>24.06</v>
      </c>
      <c r="I22" s="99"/>
      <c r="J22" s="99"/>
      <c r="K22" s="99"/>
      <c r="L22" s="117"/>
      <c r="M22" s="99"/>
      <c r="N22" s="99"/>
      <c r="O22" s="99"/>
      <c r="P22" s="117"/>
      <c r="Q22" s="99"/>
      <c r="R22" s="113"/>
      <c r="S22" s="113"/>
      <c r="T22" s="117"/>
      <c r="U22" s="99"/>
      <c r="V22" s="99"/>
      <c r="W22" s="100"/>
      <c r="X22" s="101"/>
      <c r="Y22" s="117"/>
      <c r="Z22" s="99"/>
      <c r="AA22" s="99">
        <v>30.7</v>
      </c>
      <c r="AB22" s="99"/>
      <c r="AC22" s="99"/>
      <c r="AD22" s="99">
        <v>25.13</v>
      </c>
      <c r="AE22" s="117"/>
      <c r="AF22" s="99"/>
      <c r="AG22" s="99"/>
      <c r="AH22" s="99"/>
      <c r="AI22" s="117"/>
      <c r="AJ22" s="99"/>
      <c r="AK22" s="113"/>
      <c r="AL22" s="99">
        <v>16.93</v>
      </c>
      <c r="AM22" s="117"/>
      <c r="AN22" s="101">
        <f>AVERAGE(Y22:AM22)</f>
        <v>24.25333333333333</v>
      </c>
      <c r="AO22" s="101">
        <f>MEDIAN(Y22:AM22)</f>
        <v>25.13</v>
      </c>
      <c r="AP22" s="101">
        <v>26.86</v>
      </c>
      <c r="AQ22" s="101">
        <f>E22-AN22</f>
        <v>2.6066666666666691</v>
      </c>
      <c r="AR22" s="101">
        <f>E22-AO22</f>
        <v>1.7300000000000004</v>
      </c>
      <c r="AS22" s="102"/>
      <c r="AT22" s="102"/>
    </row>
    <row r="23" spans="1:46" ht="11.25" customHeight="1" x14ac:dyDescent="0.2">
      <c r="A23" s="104"/>
      <c r="B23" s="105"/>
      <c r="C23" s="105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7"/>
      <c r="S23" s="107"/>
      <c r="T23" s="106"/>
      <c r="U23" s="106"/>
      <c r="V23" s="106"/>
      <c r="W23" s="108"/>
      <c r="X23" s="109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7"/>
      <c r="AL23" s="106"/>
      <c r="AM23" s="106"/>
      <c r="AN23" s="109"/>
      <c r="AO23" s="109"/>
      <c r="AP23" s="109"/>
      <c r="AQ23" s="109"/>
      <c r="AR23" s="109"/>
      <c r="AS23" s="110"/>
      <c r="AT23" s="110"/>
    </row>
    <row r="24" spans="1:46" ht="11.25" customHeight="1" x14ac:dyDescent="0.2">
      <c r="A24" s="111" t="s">
        <v>120</v>
      </c>
      <c r="B24" s="112" t="s">
        <v>263</v>
      </c>
      <c r="C24" s="112" t="s">
        <v>16</v>
      </c>
      <c r="D24" s="99">
        <v>19.690000000000001</v>
      </c>
      <c r="E24" s="99">
        <v>21.74</v>
      </c>
      <c r="F24" s="99" t="s">
        <v>1</v>
      </c>
      <c r="G24" s="99">
        <v>17.68</v>
      </c>
      <c r="H24" s="99">
        <v>29.1</v>
      </c>
      <c r="I24" s="99">
        <v>22.48</v>
      </c>
      <c r="J24" s="99"/>
      <c r="K24" s="99"/>
      <c r="L24" s="99"/>
      <c r="M24" s="99">
        <v>18.809999999999999</v>
      </c>
      <c r="N24" s="99"/>
      <c r="O24" s="99"/>
      <c r="P24" s="99"/>
      <c r="Q24" s="99"/>
      <c r="R24" s="113"/>
      <c r="S24" s="113"/>
      <c r="T24" s="99">
        <v>21.12</v>
      </c>
      <c r="U24" s="99">
        <f>AVERAGE(F24:T24)</f>
        <v>21.838000000000001</v>
      </c>
      <c r="V24" s="99">
        <f>MEDIAN(F24:T24)</f>
        <v>21.12</v>
      </c>
      <c r="W24" s="100">
        <f>D24-U24</f>
        <v>-2.1479999999999997</v>
      </c>
      <c r="X24" s="101">
        <f>D24-V24</f>
        <v>-1.4299999999999997</v>
      </c>
      <c r="Y24" s="99">
        <v>24.52</v>
      </c>
      <c r="Z24" s="99">
        <v>22.5</v>
      </c>
      <c r="AA24" s="99">
        <v>37.15</v>
      </c>
      <c r="AB24" s="99">
        <v>29.51</v>
      </c>
      <c r="AC24" s="99"/>
      <c r="AD24" s="99"/>
      <c r="AE24" s="99"/>
      <c r="AF24" s="99">
        <v>23.14</v>
      </c>
      <c r="AG24" s="99"/>
      <c r="AH24" s="99"/>
      <c r="AI24" s="99">
        <v>28.75</v>
      </c>
      <c r="AJ24" s="99">
        <v>19</v>
      </c>
      <c r="AK24" s="113"/>
      <c r="AL24" s="99"/>
      <c r="AM24" s="99">
        <v>27.03</v>
      </c>
      <c r="AN24" s="101">
        <f>AVERAGE(Y24:AM24)</f>
        <v>26.45</v>
      </c>
      <c r="AO24" s="101">
        <f>MEDIAN(Y24:AM24)</f>
        <v>25.774999999999999</v>
      </c>
      <c r="AP24" s="101">
        <v>21.74</v>
      </c>
      <c r="AQ24" s="101">
        <f>E24-AN24</f>
        <v>-4.7100000000000009</v>
      </c>
      <c r="AR24" s="101">
        <f>E24-AO24</f>
        <v>-4.0350000000000001</v>
      </c>
      <c r="AS24" s="102">
        <f>AT24/1.3</f>
        <v>23.076923076923077</v>
      </c>
      <c r="AT24" s="102">
        <v>30</v>
      </c>
    </row>
    <row r="25" spans="1:46" ht="11.25" customHeight="1" x14ac:dyDescent="0.2">
      <c r="A25" s="114" t="s">
        <v>120</v>
      </c>
      <c r="B25" s="116" t="s">
        <v>17</v>
      </c>
      <c r="C25" s="116" t="s">
        <v>24</v>
      </c>
      <c r="D25" s="99">
        <v>20.67</v>
      </c>
      <c r="E25" s="99">
        <v>23.23</v>
      </c>
      <c r="F25" s="99">
        <v>24.04</v>
      </c>
      <c r="G25" s="99">
        <v>28.23</v>
      </c>
      <c r="H25" s="99">
        <v>31.48</v>
      </c>
      <c r="I25" s="99"/>
      <c r="J25" s="99"/>
      <c r="K25" s="99"/>
      <c r="L25" s="99"/>
      <c r="M25" s="99">
        <v>28.97</v>
      </c>
      <c r="N25" s="99"/>
      <c r="O25" s="99">
        <v>26.4</v>
      </c>
      <c r="P25" s="99"/>
      <c r="Q25" s="99"/>
      <c r="R25" s="113"/>
      <c r="S25" s="113"/>
      <c r="T25" s="99"/>
      <c r="U25" s="99">
        <f>AVERAGE(F25:T25)</f>
        <v>27.824000000000002</v>
      </c>
      <c r="V25" s="99">
        <f>MEDIAN(F25:T25)</f>
        <v>28.23</v>
      </c>
      <c r="W25" s="100">
        <f>D25-U25</f>
        <v>-7.1539999999999999</v>
      </c>
      <c r="X25" s="101">
        <f>D25-V25</f>
        <v>-7.5599999999999987</v>
      </c>
      <c r="Y25" s="99">
        <v>37.5</v>
      </c>
      <c r="Z25" s="99">
        <v>34.72</v>
      </c>
      <c r="AA25" s="99">
        <v>40.19</v>
      </c>
      <c r="AB25" s="99">
        <v>29.98</v>
      </c>
      <c r="AC25" s="99">
        <v>34.369999999999997</v>
      </c>
      <c r="AD25" s="99"/>
      <c r="AE25" s="99"/>
      <c r="AF25" s="99">
        <v>35.479999999999997</v>
      </c>
      <c r="AG25" s="99"/>
      <c r="AH25" s="99">
        <v>32.25</v>
      </c>
      <c r="AI25" s="99"/>
      <c r="AJ25" s="99">
        <v>26.79</v>
      </c>
      <c r="AK25" s="113"/>
      <c r="AL25" s="99"/>
      <c r="AM25" s="99"/>
      <c r="AN25" s="101">
        <f>AVERAGE(Y25:AM25)</f>
        <v>33.909999999999997</v>
      </c>
      <c r="AO25" s="101">
        <f>MEDIAN(Y25:AM25)</f>
        <v>34.545000000000002</v>
      </c>
      <c r="AP25" s="101">
        <v>23.23</v>
      </c>
      <c r="AQ25" s="101">
        <f>E25-AN25</f>
        <v>-10.679999999999996</v>
      </c>
      <c r="AR25" s="101">
        <f>E25-AO25</f>
        <v>-11.315000000000001</v>
      </c>
      <c r="AS25" s="102"/>
      <c r="AT25" s="102"/>
    </row>
    <row r="26" spans="1:46" ht="11.25" customHeight="1" x14ac:dyDescent="0.2">
      <c r="A26" s="111" t="s">
        <v>120</v>
      </c>
      <c r="B26" s="112" t="s">
        <v>17</v>
      </c>
      <c r="C26" s="112" t="s">
        <v>23</v>
      </c>
      <c r="D26" s="99">
        <v>20.39</v>
      </c>
      <c r="E26" s="99">
        <v>22.96</v>
      </c>
      <c r="F26" s="99"/>
      <c r="G26" s="99">
        <v>28.23</v>
      </c>
      <c r="H26" s="99">
        <v>31.48</v>
      </c>
      <c r="I26" s="99"/>
      <c r="J26" s="99"/>
      <c r="K26" s="99"/>
      <c r="L26" s="99"/>
      <c r="M26" s="99">
        <v>21.62</v>
      </c>
      <c r="N26" s="99"/>
      <c r="O26" s="99"/>
      <c r="P26" s="99"/>
      <c r="Q26" s="99"/>
      <c r="R26" s="113"/>
      <c r="S26" s="113"/>
      <c r="T26" s="99"/>
      <c r="U26" s="99">
        <f>AVERAGE(F26:T26)</f>
        <v>27.11</v>
      </c>
      <c r="V26" s="99">
        <f>MEDIAN(F26:T26)</f>
        <v>28.23</v>
      </c>
      <c r="W26" s="100">
        <f>D26-U26</f>
        <v>-6.7199999999999989</v>
      </c>
      <c r="X26" s="101">
        <f>D26-V26</f>
        <v>-7.84</v>
      </c>
      <c r="Y26" s="99"/>
      <c r="Z26" s="99">
        <v>34.72</v>
      </c>
      <c r="AA26" s="99">
        <v>40.19</v>
      </c>
      <c r="AB26" s="99"/>
      <c r="AC26" s="99"/>
      <c r="AD26" s="99"/>
      <c r="AE26" s="99"/>
      <c r="AF26" s="99">
        <v>27.13</v>
      </c>
      <c r="AG26" s="99"/>
      <c r="AH26" s="99"/>
      <c r="AI26" s="99"/>
      <c r="AJ26" s="99"/>
      <c r="AK26" s="113"/>
      <c r="AL26" s="99"/>
      <c r="AM26" s="99"/>
      <c r="AN26" s="101">
        <f>AVERAGE(Y26:AM26)</f>
        <v>34.013333333333328</v>
      </c>
      <c r="AO26" s="101">
        <f>MEDIAN(Y26:AM26)</f>
        <v>34.72</v>
      </c>
      <c r="AP26" s="101">
        <v>22.96</v>
      </c>
      <c r="AQ26" s="101">
        <f>E26-AN26</f>
        <v>-11.053333333333327</v>
      </c>
      <c r="AR26" s="101">
        <f>E26-AO26</f>
        <v>-11.759999999999998</v>
      </c>
      <c r="AS26" s="102"/>
      <c r="AT26" s="102"/>
    </row>
    <row r="27" spans="1:46" ht="11.25" customHeight="1" x14ac:dyDescent="0.2">
      <c r="A27" s="111" t="s">
        <v>120</v>
      </c>
      <c r="B27" s="112" t="s">
        <v>33</v>
      </c>
      <c r="C27" s="112" t="s">
        <v>34</v>
      </c>
      <c r="D27" s="99"/>
      <c r="E27" s="99">
        <v>22.56</v>
      </c>
      <c r="F27" s="99"/>
      <c r="G27" s="99">
        <v>21.86</v>
      </c>
      <c r="H27" s="99">
        <v>29.1</v>
      </c>
      <c r="I27" s="99"/>
      <c r="J27" s="99"/>
      <c r="K27" s="99">
        <v>18.739999999999998</v>
      </c>
      <c r="L27" s="99"/>
      <c r="M27" s="99">
        <v>22.05</v>
      </c>
      <c r="N27" s="99"/>
      <c r="O27" s="99"/>
      <c r="P27" s="99"/>
      <c r="Q27" s="99"/>
      <c r="R27" s="113"/>
      <c r="S27" s="113"/>
      <c r="T27" s="99">
        <v>21.12</v>
      </c>
      <c r="U27" s="99">
        <f>AVERAGE(F27:T27)</f>
        <v>22.574000000000002</v>
      </c>
      <c r="V27" s="99">
        <f>MEDIAN(F27:T27)</f>
        <v>21.86</v>
      </c>
      <c r="W27" s="100"/>
      <c r="X27" s="101"/>
      <c r="Y27" s="99"/>
      <c r="Z27" s="99">
        <v>27.82</v>
      </c>
      <c r="AA27" s="99">
        <v>37.15</v>
      </c>
      <c r="AB27" s="99">
        <v>29.73</v>
      </c>
      <c r="AC27" s="99">
        <v>22.79</v>
      </c>
      <c r="AD27" s="99">
        <v>23.12</v>
      </c>
      <c r="AE27" s="99"/>
      <c r="AF27" s="99">
        <v>27.13</v>
      </c>
      <c r="AG27" s="99"/>
      <c r="AH27" s="99"/>
      <c r="AI27" s="99"/>
      <c r="AJ27" s="99"/>
      <c r="AK27" s="113"/>
      <c r="AL27" s="99"/>
      <c r="AM27" s="99">
        <v>27.03</v>
      </c>
      <c r="AN27" s="101">
        <f>AVERAGE(Y27:AM27)</f>
        <v>27.824285714285715</v>
      </c>
      <c r="AO27" s="101">
        <f>MEDIAN(Y27:AM27)</f>
        <v>27.13</v>
      </c>
      <c r="AP27" s="101">
        <v>22.56</v>
      </c>
      <c r="AQ27" s="101">
        <f>E27-AN27</f>
        <v>-5.264285714285716</v>
      </c>
      <c r="AR27" s="101">
        <f>E27-AO27</f>
        <v>-4.57</v>
      </c>
      <c r="AS27" s="102"/>
      <c r="AT27" s="102"/>
    </row>
    <row r="28" spans="1:46" ht="11.25" customHeight="1" x14ac:dyDescent="0.2">
      <c r="A28" s="119" t="s">
        <v>120</v>
      </c>
      <c r="B28" s="112" t="s">
        <v>44</v>
      </c>
      <c r="C28" s="120" t="s">
        <v>47</v>
      </c>
      <c r="D28" s="99"/>
      <c r="E28" s="99">
        <v>24.4</v>
      </c>
      <c r="F28" s="99"/>
      <c r="G28" s="99">
        <v>17.68</v>
      </c>
      <c r="H28" s="99">
        <v>30.26</v>
      </c>
      <c r="I28" s="99">
        <v>25.85</v>
      </c>
      <c r="J28" s="99"/>
      <c r="K28" s="99"/>
      <c r="L28" s="99"/>
      <c r="M28" s="99">
        <v>23.8</v>
      </c>
      <c r="N28" s="99"/>
      <c r="O28" s="99"/>
      <c r="P28" s="99"/>
      <c r="Q28" s="99"/>
      <c r="R28" s="113"/>
      <c r="S28" s="113"/>
      <c r="T28" s="99"/>
      <c r="U28" s="99">
        <f>AVERAGE(F28:T28)</f>
        <v>24.397499999999997</v>
      </c>
      <c r="V28" s="99">
        <f>MEDIAN(F28:T28)</f>
        <v>24.825000000000003</v>
      </c>
      <c r="W28" s="100"/>
      <c r="X28" s="101"/>
      <c r="Y28" s="99">
        <v>21.98</v>
      </c>
      <c r="Z28" s="99">
        <v>22.5</v>
      </c>
      <c r="AA28" s="99">
        <v>38.64</v>
      </c>
      <c r="AB28" s="99">
        <v>33.93</v>
      </c>
      <c r="AC28" s="99"/>
      <c r="AD28" s="99">
        <v>32.6</v>
      </c>
      <c r="AE28" s="99"/>
      <c r="AF28" s="99">
        <v>29.29</v>
      </c>
      <c r="AG28" s="99"/>
      <c r="AH28" s="99"/>
      <c r="AI28" s="99"/>
      <c r="AJ28" s="99"/>
      <c r="AK28" s="113"/>
      <c r="AL28" s="99">
        <v>23.5</v>
      </c>
      <c r="AM28" s="99"/>
      <c r="AN28" s="101">
        <f>AVERAGE(Y28:AM28)</f>
        <v>28.919999999999998</v>
      </c>
      <c r="AO28" s="101">
        <f>MEDIAN(Y28:AM28)</f>
        <v>29.29</v>
      </c>
      <c r="AP28" s="101">
        <v>24.4</v>
      </c>
      <c r="AQ28" s="101">
        <f>E28-AN28</f>
        <v>-4.5199999999999996</v>
      </c>
      <c r="AR28" s="101">
        <f>E28-AO28</f>
        <v>-4.8900000000000006</v>
      </c>
      <c r="AS28" s="102"/>
      <c r="AT28" s="102"/>
    </row>
    <row r="29" spans="1:46" ht="11.25" customHeight="1" x14ac:dyDescent="0.2">
      <c r="A29" s="111" t="s">
        <v>120</v>
      </c>
      <c r="B29" s="112" t="s">
        <v>52</v>
      </c>
      <c r="C29" s="112" t="s">
        <v>55</v>
      </c>
      <c r="D29" s="99"/>
      <c r="E29" s="99">
        <v>25.19</v>
      </c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13"/>
      <c r="S29" s="113"/>
      <c r="T29" s="99"/>
      <c r="U29" s="99"/>
      <c r="V29" s="99"/>
      <c r="W29" s="100"/>
      <c r="X29" s="101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113"/>
      <c r="AL29" s="99"/>
      <c r="AM29" s="99"/>
      <c r="AN29" s="101"/>
      <c r="AO29" s="101"/>
      <c r="AP29" s="101">
        <v>25.19</v>
      </c>
      <c r="AQ29" s="101"/>
      <c r="AR29" s="101"/>
      <c r="AS29" s="102"/>
      <c r="AT29" s="102"/>
    </row>
    <row r="30" spans="1:46" ht="11.25" customHeight="1" x14ac:dyDescent="0.2">
      <c r="A30" s="111" t="s">
        <v>120</v>
      </c>
      <c r="B30" s="112" t="s">
        <v>52</v>
      </c>
      <c r="C30" s="112" t="s">
        <v>54</v>
      </c>
      <c r="D30" s="99"/>
      <c r="E30" s="99">
        <v>23.97</v>
      </c>
      <c r="F30" s="99"/>
      <c r="G30" s="99"/>
      <c r="H30" s="99"/>
      <c r="I30" s="99"/>
      <c r="J30" s="99"/>
      <c r="K30" s="99"/>
      <c r="L30" s="99"/>
      <c r="M30" s="99">
        <v>22.05</v>
      </c>
      <c r="N30" s="99"/>
      <c r="O30" s="99"/>
      <c r="P30" s="99"/>
      <c r="Q30" s="99"/>
      <c r="R30" s="113"/>
      <c r="S30" s="113"/>
      <c r="T30" s="99"/>
      <c r="U30" s="99"/>
      <c r="V30" s="99"/>
      <c r="W30" s="100"/>
      <c r="X30" s="101"/>
      <c r="Y30" s="99"/>
      <c r="Z30" s="99"/>
      <c r="AA30" s="99"/>
      <c r="AB30" s="99"/>
      <c r="AC30" s="99"/>
      <c r="AD30" s="99"/>
      <c r="AE30" s="99"/>
      <c r="AF30" s="99">
        <v>24.9</v>
      </c>
      <c r="AG30" s="99"/>
      <c r="AH30" s="99"/>
      <c r="AI30" s="99"/>
      <c r="AJ30" s="99"/>
      <c r="AK30" s="113"/>
      <c r="AL30" s="99"/>
      <c r="AM30" s="99"/>
      <c r="AN30" s="101"/>
      <c r="AO30" s="101"/>
      <c r="AP30" s="101">
        <v>23.97</v>
      </c>
      <c r="AQ30" s="101"/>
      <c r="AR30" s="101"/>
      <c r="AS30" s="102"/>
      <c r="AT30" s="102"/>
    </row>
    <row r="31" spans="1:46" ht="11.25" customHeight="1" x14ac:dyDescent="0.2">
      <c r="A31" s="114" t="s">
        <v>120</v>
      </c>
      <c r="B31" s="116" t="s">
        <v>71</v>
      </c>
      <c r="C31" s="116" t="s">
        <v>74</v>
      </c>
      <c r="D31" s="99">
        <v>20.96</v>
      </c>
      <c r="E31" s="99">
        <v>23.53</v>
      </c>
      <c r="F31" s="115"/>
      <c r="G31" s="99"/>
      <c r="H31" s="114">
        <v>31.48</v>
      </c>
      <c r="I31" s="114">
        <v>25.85</v>
      </c>
      <c r="J31" s="99"/>
      <c r="K31" s="99">
        <v>22.76</v>
      </c>
      <c r="L31" s="115"/>
      <c r="M31" s="99">
        <v>18.440000000000001</v>
      </c>
      <c r="N31" s="114"/>
      <c r="O31" s="114"/>
      <c r="P31" s="115"/>
      <c r="Q31" s="114"/>
      <c r="R31" s="114"/>
      <c r="S31" s="114"/>
      <c r="T31" s="115"/>
      <c r="U31" s="99">
        <f>AVERAGE(F31:T31)</f>
        <v>24.6325</v>
      </c>
      <c r="V31" s="99">
        <f>MEDIAN(F31:T31)</f>
        <v>24.305</v>
      </c>
      <c r="W31" s="100">
        <f>D31-U31</f>
        <v>-3.6724999999999994</v>
      </c>
      <c r="X31" s="101">
        <f>D31-V31</f>
        <v>-3.3449999999999989</v>
      </c>
      <c r="Y31" s="115"/>
      <c r="Z31" s="99"/>
      <c r="AA31" s="114">
        <v>40.19</v>
      </c>
      <c r="AB31" s="114">
        <v>33.93</v>
      </c>
      <c r="AC31" s="99">
        <v>24.7</v>
      </c>
      <c r="AD31" s="99">
        <v>23.97</v>
      </c>
      <c r="AE31" s="115"/>
      <c r="AF31" s="99">
        <v>23.15</v>
      </c>
      <c r="AG31" s="114"/>
      <c r="AH31" s="114"/>
      <c r="AI31" s="115"/>
      <c r="AJ31" s="115"/>
      <c r="AK31" s="114"/>
      <c r="AL31" s="114"/>
      <c r="AM31" s="115"/>
      <c r="AN31" s="101">
        <f>AVERAGE(Y31:AM31)</f>
        <v>29.187999999999999</v>
      </c>
      <c r="AO31" s="101">
        <f>MEDIAN(Y31:AM31)</f>
        <v>24.7</v>
      </c>
      <c r="AP31" s="101">
        <v>23.53</v>
      </c>
      <c r="AQ31" s="101">
        <f>E31-AN31</f>
        <v>-5.6579999999999977</v>
      </c>
      <c r="AR31" s="101">
        <f>E31-AO31</f>
        <v>-1.1699999999999982</v>
      </c>
      <c r="AS31" s="102"/>
      <c r="AT31" s="102"/>
    </row>
    <row r="32" spans="1:46" ht="11.25" customHeight="1" x14ac:dyDescent="0.2">
      <c r="A32" s="111" t="s">
        <v>120</v>
      </c>
      <c r="B32" s="112" t="s">
        <v>61</v>
      </c>
      <c r="C32" s="112" t="s">
        <v>63</v>
      </c>
      <c r="D32" s="99"/>
      <c r="E32" s="99">
        <v>17.73</v>
      </c>
      <c r="F32" s="99"/>
      <c r="G32" s="99">
        <v>17.68</v>
      </c>
      <c r="H32" s="99">
        <v>29.1</v>
      </c>
      <c r="I32" s="99">
        <v>22.48</v>
      </c>
      <c r="J32" s="99"/>
      <c r="K32" s="99">
        <v>24.36</v>
      </c>
      <c r="L32" s="99"/>
      <c r="M32" s="99">
        <v>22.05</v>
      </c>
      <c r="N32" s="99"/>
      <c r="O32" s="99"/>
      <c r="P32" s="99"/>
      <c r="Q32" s="99"/>
      <c r="R32" s="113"/>
      <c r="S32" s="113"/>
      <c r="T32" s="99">
        <v>21.12</v>
      </c>
      <c r="U32" s="99">
        <f>AVERAGE(F32:T32)</f>
        <v>22.798333333333332</v>
      </c>
      <c r="V32" s="99">
        <f>MEDIAN(F32:T32)</f>
        <v>22.265000000000001</v>
      </c>
      <c r="W32" s="100"/>
      <c r="X32" s="101"/>
      <c r="Y32" s="99"/>
      <c r="Z32" s="99">
        <v>22.5</v>
      </c>
      <c r="AA32" s="99">
        <v>37.15</v>
      </c>
      <c r="AB32" s="99">
        <v>29.51</v>
      </c>
      <c r="AC32" s="99">
        <v>24.19</v>
      </c>
      <c r="AD32" s="99">
        <v>31.18</v>
      </c>
      <c r="AE32" s="99"/>
      <c r="AF32" s="99">
        <v>24.9</v>
      </c>
      <c r="AG32" s="99"/>
      <c r="AH32" s="99"/>
      <c r="AI32" s="99"/>
      <c r="AJ32" s="99">
        <v>16.25</v>
      </c>
      <c r="AK32" s="113"/>
      <c r="AL32" s="99"/>
      <c r="AM32" s="99">
        <v>27.03</v>
      </c>
      <c r="AN32" s="101">
        <f>AVERAGE(Y32:AM32)</f>
        <v>26.588750000000001</v>
      </c>
      <c r="AO32" s="101">
        <f>MEDIAN(Y32:AM32)</f>
        <v>25.965</v>
      </c>
      <c r="AP32" s="101">
        <v>20</v>
      </c>
      <c r="AQ32" s="101">
        <f>E32-AN32</f>
        <v>-8.8587500000000006</v>
      </c>
      <c r="AR32" s="101">
        <f>E32-AO32</f>
        <v>-8.2349999999999994</v>
      </c>
      <c r="AS32" s="102"/>
      <c r="AT32" s="102"/>
    </row>
    <row r="33" spans="1:46" ht="11.25" customHeight="1" x14ac:dyDescent="0.2">
      <c r="A33" s="111" t="s">
        <v>120</v>
      </c>
      <c r="B33" s="112" t="s">
        <v>76</v>
      </c>
      <c r="C33" s="112" t="s">
        <v>81</v>
      </c>
      <c r="D33" s="99">
        <v>20.96</v>
      </c>
      <c r="E33" s="99">
        <v>23.53</v>
      </c>
      <c r="F33" s="115"/>
      <c r="G33" s="99">
        <v>28.23</v>
      </c>
      <c r="H33" s="114"/>
      <c r="I33" s="114"/>
      <c r="J33" s="99"/>
      <c r="K33" s="99"/>
      <c r="L33" s="115"/>
      <c r="M33" s="99">
        <v>28.97</v>
      </c>
      <c r="N33" s="114"/>
      <c r="O33" s="114"/>
      <c r="P33" s="115"/>
      <c r="Q33" s="115"/>
      <c r="R33" s="114"/>
      <c r="S33" s="114"/>
      <c r="T33" s="115"/>
      <c r="U33" s="99"/>
      <c r="V33" s="99"/>
      <c r="W33" s="100"/>
      <c r="X33" s="101"/>
      <c r="Y33" s="115"/>
      <c r="Z33" s="99">
        <v>34.72</v>
      </c>
      <c r="AA33" s="114"/>
      <c r="AB33" s="114"/>
      <c r="AC33" s="99"/>
      <c r="AD33" s="99"/>
      <c r="AE33" s="115"/>
      <c r="AF33" s="99">
        <v>35.479999999999997</v>
      </c>
      <c r="AG33" s="114"/>
      <c r="AH33" s="114"/>
      <c r="AI33" s="115"/>
      <c r="AJ33" s="115"/>
      <c r="AK33" s="114"/>
      <c r="AL33" s="114"/>
      <c r="AM33" s="115"/>
      <c r="AN33" s="101"/>
      <c r="AO33" s="101"/>
      <c r="AP33" s="101">
        <v>23.53</v>
      </c>
      <c r="AQ33" s="101"/>
      <c r="AR33" s="101"/>
      <c r="AS33" s="102"/>
      <c r="AT33" s="102"/>
    </row>
    <row r="34" spans="1:46" ht="11.25" customHeight="1" x14ac:dyDescent="0.2">
      <c r="A34" s="104"/>
      <c r="B34" s="105"/>
      <c r="C34" s="105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7"/>
      <c r="S34" s="107"/>
      <c r="T34" s="106"/>
      <c r="U34" s="106"/>
      <c r="V34" s="106"/>
      <c r="W34" s="108"/>
      <c r="X34" s="109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7"/>
      <c r="AL34" s="106"/>
      <c r="AM34" s="106"/>
      <c r="AN34" s="109"/>
      <c r="AO34" s="109"/>
      <c r="AP34" s="109"/>
      <c r="AQ34" s="109"/>
      <c r="AR34" s="109"/>
      <c r="AS34" s="110"/>
      <c r="AT34" s="110"/>
    </row>
    <row r="35" spans="1:46" ht="11.25" customHeight="1" x14ac:dyDescent="0.2">
      <c r="A35" s="111" t="s">
        <v>117</v>
      </c>
      <c r="B35" s="112" t="s">
        <v>7</v>
      </c>
      <c r="C35" s="112" t="s">
        <v>9</v>
      </c>
      <c r="D35" s="99"/>
      <c r="E35" s="99">
        <v>15.7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113"/>
      <c r="S35" s="113"/>
      <c r="T35" s="99"/>
      <c r="U35" s="99"/>
      <c r="V35" s="99"/>
      <c r="W35" s="100"/>
      <c r="X35" s="101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113"/>
      <c r="AL35" s="99"/>
      <c r="AM35" s="99"/>
      <c r="AN35" s="101"/>
      <c r="AO35" s="101"/>
      <c r="AP35" s="101">
        <v>15.7</v>
      </c>
      <c r="AQ35" s="101"/>
      <c r="AR35" s="101"/>
      <c r="AS35" s="102">
        <f>AT35/1.3</f>
        <v>19.23076923076923</v>
      </c>
      <c r="AT35" s="102">
        <v>25</v>
      </c>
    </row>
    <row r="36" spans="1:46" ht="11.25" customHeight="1" x14ac:dyDescent="0.2">
      <c r="A36" s="111" t="s">
        <v>117</v>
      </c>
      <c r="B36" s="112" t="s">
        <v>17</v>
      </c>
      <c r="C36" s="112" t="s">
        <v>22</v>
      </c>
      <c r="D36" s="99">
        <v>18.95</v>
      </c>
      <c r="E36" s="99">
        <v>21.34</v>
      </c>
      <c r="F36" s="99">
        <v>25</v>
      </c>
      <c r="G36" s="99">
        <v>23.01</v>
      </c>
      <c r="H36" s="99"/>
      <c r="I36" s="99"/>
      <c r="J36" s="99"/>
      <c r="K36" s="99"/>
      <c r="L36" s="99">
        <v>21.47</v>
      </c>
      <c r="M36" s="99">
        <v>19.84</v>
      </c>
      <c r="N36" s="99"/>
      <c r="O36" s="99"/>
      <c r="P36" s="99" t="s">
        <v>1</v>
      </c>
      <c r="Q36" s="99">
        <v>22.13</v>
      </c>
      <c r="R36" s="113"/>
      <c r="S36" s="113"/>
      <c r="T36" s="99"/>
      <c r="U36" s="99">
        <f>AVERAGE(F36:T36)</f>
        <v>22.29</v>
      </c>
      <c r="V36" s="99">
        <f>MEDIAN(F36:T36)</f>
        <v>22.13</v>
      </c>
      <c r="W36" s="100">
        <f>D36-U36</f>
        <v>-3.34</v>
      </c>
      <c r="X36" s="101">
        <f>D36-V36</f>
        <v>-3.1799999999999997</v>
      </c>
      <c r="Y36" s="99">
        <v>28.85</v>
      </c>
      <c r="Z36" s="99">
        <v>28.3</v>
      </c>
      <c r="AA36" s="99"/>
      <c r="AB36" s="99">
        <v>26.73</v>
      </c>
      <c r="AC36" s="99"/>
      <c r="AD36" s="99"/>
      <c r="AE36" s="99">
        <v>25.77</v>
      </c>
      <c r="AF36" s="99">
        <v>24.9</v>
      </c>
      <c r="AG36" s="99"/>
      <c r="AH36" s="99"/>
      <c r="AI36" s="99">
        <v>24.6</v>
      </c>
      <c r="AJ36" s="99">
        <v>23.48</v>
      </c>
      <c r="AK36" s="113"/>
      <c r="AL36" s="99">
        <v>21.34</v>
      </c>
      <c r="AM36" s="99"/>
      <c r="AN36" s="101">
        <f>AVERAGE(Y36:AM36)</f>
        <v>25.49625</v>
      </c>
      <c r="AO36" s="101">
        <f>MEDIAN(Y36:AM36)</f>
        <v>25.335000000000001</v>
      </c>
      <c r="AP36" s="101">
        <v>21.34</v>
      </c>
      <c r="AQ36" s="101">
        <f>E36-AN36</f>
        <v>-4.15625</v>
      </c>
      <c r="AR36" s="101">
        <f>E36-AO36</f>
        <v>-3.995000000000001</v>
      </c>
      <c r="AS36" s="102"/>
      <c r="AT36" s="102"/>
    </row>
    <row r="37" spans="1:46" ht="11.25" customHeight="1" x14ac:dyDescent="0.2">
      <c r="A37" s="111" t="s">
        <v>117</v>
      </c>
      <c r="B37" s="112" t="s">
        <v>30</v>
      </c>
      <c r="C37" s="112" t="s">
        <v>31</v>
      </c>
      <c r="D37" s="99">
        <v>15.63</v>
      </c>
      <c r="E37" s="99">
        <v>17.25</v>
      </c>
      <c r="F37" s="99"/>
      <c r="G37" s="99">
        <v>17.68</v>
      </c>
      <c r="H37" s="99">
        <v>29.1</v>
      </c>
      <c r="I37" s="99"/>
      <c r="J37" s="99"/>
      <c r="K37" s="99">
        <v>23.18</v>
      </c>
      <c r="L37" s="99"/>
      <c r="M37" s="99"/>
      <c r="N37" s="99"/>
      <c r="O37" s="99"/>
      <c r="P37" s="99"/>
      <c r="Q37" s="99"/>
      <c r="R37" s="113"/>
      <c r="S37" s="113"/>
      <c r="T37" s="99">
        <v>23.31</v>
      </c>
      <c r="U37" s="99">
        <f>AVERAGE(F37:T37)</f>
        <v>23.317500000000003</v>
      </c>
      <c r="V37" s="99">
        <f>MEDIAN(F37:T37)</f>
        <v>23.244999999999997</v>
      </c>
      <c r="W37" s="100">
        <f>D37-U37</f>
        <v>-7.6875000000000018</v>
      </c>
      <c r="X37" s="101">
        <f>D37-V37</f>
        <v>-7.6149999999999967</v>
      </c>
      <c r="Y37" s="99"/>
      <c r="Z37" s="99">
        <v>22.5</v>
      </c>
      <c r="AA37" s="99">
        <v>37.15</v>
      </c>
      <c r="AB37" s="99"/>
      <c r="AC37" s="99"/>
      <c r="AD37" s="99">
        <v>28.25</v>
      </c>
      <c r="AE37" s="99"/>
      <c r="AF37" s="99"/>
      <c r="AG37" s="99"/>
      <c r="AH37" s="99"/>
      <c r="AI37" s="99"/>
      <c r="AJ37" s="99">
        <v>25</v>
      </c>
      <c r="AK37" s="113"/>
      <c r="AL37" s="99"/>
      <c r="AM37" s="99">
        <v>29.84</v>
      </c>
      <c r="AN37" s="101">
        <f>AVERAGE(Y37:AM37)</f>
        <v>28.548000000000002</v>
      </c>
      <c r="AO37" s="101">
        <f>MEDIAN(Y37:AM37)</f>
        <v>28.25</v>
      </c>
      <c r="AP37" s="101">
        <v>17.25</v>
      </c>
      <c r="AQ37" s="101">
        <f>E37-AN37</f>
        <v>-11.298000000000002</v>
      </c>
      <c r="AR37" s="101">
        <f>E37-AO37</f>
        <v>-11</v>
      </c>
      <c r="AS37" s="102"/>
      <c r="AT37" s="102"/>
    </row>
    <row r="38" spans="1:46" ht="11.25" customHeight="1" x14ac:dyDescent="0.2">
      <c r="A38" s="111" t="s">
        <v>117</v>
      </c>
      <c r="B38" s="112" t="s">
        <v>44</v>
      </c>
      <c r="C38" s="112" t="s">
        <v>50</v>
      </c>
      <c r="D38" s="99">
        <v>19.690000000000001</v>
      </c>
      <c r="E38" s="99">
        <v>21.74</v>
      </c>
      <c r="F38" s="99"/>
      <c r="G38" s="99">
        <v>17.68</v>
      </c>
      <c r="H38" s="99"/>
      <c r="I38" s="99">
        <v>22.48</v>
      </c>
      <c r="J38" s="99"/>
      <c r="K38" s="99"/>
      <c r="L38" s="99"/>
      <c r="M38" s="99"/>
      <c r="N38" s="99"/>
      <c r="O38" s="99"/>
      <c r="P38" s="99" t="s">
        <v>1</v>
      </c>
      <c r="Q38" s="99"/>
      <c r="R38" s="113"/>
      <c r="S38" s="113"/>
      <c r="T38" s="99"/>
      <c r="U38" s="99"/>
      <c r="V38" s="99"/>
      <c r="W38" s="100"/>
      <c r="X38" s="101"/>
      <c r="Y38" s="99"/>
      <c r="Z38" s="99">
        <v>22.5</v>
      </c>
      <c r="AA38" s="99"/>
      <c r="AB38" s="99">
        <v>29.51</v>
      </c>
      <c r="AC38" s="99"/>
      <c r="AD38" s="99"/>
      <c r="AE38" s="99"/>
      <c r="AF38" s="99"/>
      <c r="AG38" s="99"/>
      <c r="AH38" s="99"/>
      <c r="AI38" s="99">
        <v>26.95</v>
      </c>
      <c r="AJ38" s="99"/>
      <c r="AK38" s="113"/>
      <c r="AL38" s="99"/>
      <c r="AM38" s="99"/>
      <c r="AN38" s="101">
        <f>AVERAGE(Y38:AM38)</f>
        <v>26.320000000000004</v>
      </c>
      <c r="AO38" s="101">
        <f>MEDIAN(Y38:AM38)</f>
        <v>26.95</v>
      </c>
      <c r="AP38" s="101">
        <v>21.74</v>
      </c>
      <c r="AQ38" s="101">
        <f>E38-AN38</f>
        <v>-4.5800000000000054</v>
      </c>
      <c r="AR38" s="101">
        <f>E38-AO38</f>
        <v>-5.2100000000000009</v>
      </c>
      <c r="AS38" s="102"/>
      <c r="AT38" s="102"/>
    </row>
    <row r="39" spans="1:46" ht="11.25" customHeight="1" x14ac:dyDescent="0.2">
      <c r="A39" s="111" t="s">
        <v>117</v>
      </c>
      <c r="B39" s="112" t="s">
        <v>56</v>
      </c>
      <c r="C39" s="112" t="s">
        <v>16</v>
      </c>
      <c r="D39" s="99"/>
      <c r="E39" s="99">
        <v>19.559999999999999</v>
      </c>
      <c r="F39" s="99"/>
      <c r="G39" s="99">
        <v>21.91</v>
      </c>
      <c r="H39" s="99">
        <v>30.26</v>
      </c>
      <c r="I39" s="99"/>
      <c r="J39" s="99"/>
      <c r="K39" s="99"/>
      <c r="L39" s="99">
        <v>16.809999999999999</v>
      </c>
      <c r="M39" s="99"/>
      <c r="N39" s="99"/>
      <c r="O39" s="99">
        <v>18.7</v>
      </c>
      <c r="P39" s="99" t="s">
        <v>1</v>
      </c>
      <c r="Q39" s="99"/>
      <c r="R39" s="113"/>
      <c r="S39" s="113"/>
      <c r="T39" s="99"/>
      <c r="U39" s="99">
        <f>AVERAGE(F39:T39)</f>
        <v>21.92</v>
      </c>
      <c r="V39" s="99">
        <f>MEDIAN(F39:T39)</f>
        <v>20.305</v>
      </c>
      <c r="W39" s="100"/>
      <c r="X39" s="101"/>
      <c r="Y39" s="99"/>
      <c r="Z39" s="99">
        <v>27.77</v>
      </c>
      <c r="AA39" s="99">
        <v>38.64</v>
      </c>
      <c r="AB39" s="99"/>
      <c r="AC39" s="99">
        <v>29.81</v>
      </c>
      <c r="AD39" s="99"/>
      <c r="AE39" s="99">
        <v>21.75</v>
      </c>
      <c r="AF39" s="99"/>
      <c r="AG39" s="99"/>
      <c r="AH39" s="99">
        <v>22.85</v>
      </c>
      <c r="AI39" s="99">
        <v>20.61</v>
      </c>
      <c r="AJ39" s="99"/>
      <c r="AK39" s="113"/>
      <c r="AL39" s="99"/>
      <c r="AM39" s="99"/>
      <c r="AN39" s="101">
        <f>AVERAGE(Y39:AM39)</f>
        <v>26.905000000000001</v>
      </c>
      <c r="AO39" s="101">
        <f>MEDIAN(Y39:AM39)</f>
        <v>25.310000000000002</v>
      </c>
      <c r="AP39" s="101">
        <v>19.559999999999999</v>
      </c>
      <c r="AQ39" s="101">
        <f>E39-AN39</f>
        <v>-7.3450000000000024</v>
      </c>
      <c r="AR39" s="101">
        <f>E39-AO39</f>
        <v>-5.7500000000000036</v>
      </c>
      <c r="AS39" s="102"/>
      <c r="AT39" s="102"/>
    </row>
    <row r="40" spans="1:46" ht="11.25" customHeight="1" x14ac:dyDescent="0.2">
      <c r="A40" s="111" t="s">
        <v>117</v>
      </c>
      <c r="B40" s="112" t="s">
        <v>67</v>
      </c>
      <c r="C40" s="112" t="s">
        <v>68</v>
      </c>
      <c r="D40" s="99">
        <v>18.03</v>
      </c>
      <c r="E40" s="99">
        <v>20.3</v>
      </c>
      <c r="F40" s="117"/>
      <c r="G40" s="99">
        <v>23.01</v>
      </c>
      <c r="H40" s="99"/>
      <c r="I40" s="99"/>
      <c r="J40" s="99"/>
      <c r="K40" s="99"/>
      <c r="L40" s="117"/>
      <c r="M40" s="99"/>
      <c r="N40" s="99"/>
      <c r="O40" s="99"/>
      <c r="P40" s="117"/>
      <c r="Q40" s="99"/>
      <c r="R40" s="113"/>
      <c r="S40" s="113"/>
      <c r="T40" s="117"/>
      <c r="U40" s="99"/>
      <c r="V40" s="99"/>
      <c r="W40" s="100"/>
      <c r="X40" s="101"/>
      <c r="Y40" s="117"/>
      <c r="Z40" s="99">
        <v>28.3</v>
      </c>
      <c r="AA40" s="99"/>
      <c r="AB40" s="99"/>
      <c r="AC40" s="99"/>
      <c r="AD40" s="99">
        <v>23.94</v>
      </c>
      <c r="AE40" s="117"/>
      <c r="AF40" s="99"/>
      <c r="AG40" s="99"/>
      <c r="AH40" s="99"/>
      <c r="AI40" s="117"/>
      <c r="AJ40" s="99"/>
      <c r="AK40" s="113"/>
      <c r="AL40" s="99"/>
      <c r="AM40" s="117"/>
      <c r="AN40" s="101"/>
      <c r="AO40" s="101"/>
      <c r="AP40" s="101">
        <v>20.3</v>
      </c>
      <c r="AQ40" s="101"/>
      <c r="AR40" s="101"/>
      <c r="AS40" s="102"/>
      <c r="AT40" s="102"/>
    </row>
    <row r="41" spans="1:46" ht="11.25" customHeight="1" x14ac:dyDescent="0.2">
      <c r="A41" s="111" t="s">
        <v>117</v>
      </c>
      <c r="B41" s="112" t="s">
        <v>76</v>
      </c>
      <c r="C41" s="112" t="s">
        <v>80</v>
      </c>
      <c r="D41" s="99">
        <v>19.54</v>
      </c>
      <c r="E41" s="99">
        <v>21.92</v>
      </c>
      <c r="F41" s="115"/>
      <c r="G41" s="99">
        <v>28.23</v>
      </c>
      <c r="H41" s="114"/>
      <c r="I41" s="114"/>
      <c r="J41" s="99"/>
      <c r="K41" s="99"/>
      <c r="L41" s="115"/>
      <c r="M41" s="99"/>
      <c r="N41" s="114"/>
      <c r="O41" s="114"/>
      <c r="P41" s="115"/>
      <c r="Q41" s="114"/>
      <c r="R41" s="114"/>
      <c r="S41" s="114"/>
      <c r="T41" s="115"/>
      <c r="U41" s="99"/>
      <c r="V41" s="99"/>
      <c r="W41" s="100"/>
      <c r="X41" s="101"/>
      <c r="Y41" s="115"/>
      <c r="Z41" s="99">
        <v>34.72</v>
      </c>
      <c r="AA41" s="114"/>
      <c r="AB41" s="114"/>
      <c r="AC41" s="99"/>
      <c r="AD41" s="99"/>
      <c r="AE41" s="115"/>
      <c r="AF41" s="99"/>
      <c r="AG41" s="114"/>
      <c r="AH41" s="114"/>
      <c r="AI41" s="115"/>
      <c r="AJ41" s="115"/>
      <c r="AK41" s="114"/>
      <c r="AL41" s="114"/>
      <c r="AM41" s="115"/>
      <c r="AN41" s="101"/>
      <c r="AO41" s="101"/>
      <c r="AP41" s="101">
        <v>21.92</v>
      </c>
      <c r="AQ41" s="101"/>
      <c r="AR41" s="101"/>
      <c r="AS41" s="102"/>
      <c r="AT41" s="102"/>
    </row>
    <row r="42" spans="1:46" ht="11.25" customHeight="1" x14ac:dyDescent="0.2">
      <c r="A42" s="111" t="s">
        <v>117</v>
      </c>
      <c r="B42" s="112" t="s">
        <v>76</v>
      </c>
      <c r="C42" s="112" t="s">
        <v>79</v>
      </c>
      <c r="D42" s="99">
        <v>19.27</v>
      </c>
      <c r="E42" s="99">
        <v>21.7</v>
      </c>
      <c r="F42" s="115"/>
      <c r="G42" s="99">
        <v>23.01</v>
      </c>
      <c r="H42" s="114"/>
      <c r="I42" s="114"/>
      <c r="J42" s="99"/>
      <c r="K42" s="99"/>
      <c r="L42" s="115"/>
      <c r="M42" s="99">
        <v>23.32</v>
      </c>
      <c r="N42" s="114"/>
      <c r="O42" s="114"/>
      <c r="P42" s="115"/>
      <c r="Q42" s="114"/>
      <c r="R42" s="114"/>
      <c r="S42" s="114"/>
      <c r="T42" s="115"/>
      <c r="U42" s="99"/>
      <c r="V42" s="99"/>
      <c r="W42" s="100"/>
      <c r="X42" s="101"/>
      <c r="Y42" s="115"/>
      <c r="Z42" s="99">
        <v>28.3</v>
      </c>
      <c r="AA42" s="114"/>
      <c r="AB42" s="114"/>
      <c r="AC42" s="99"/>
      <c r="AD42" s="99"/>
      <c r="AE42" s="115"/>
      <c r="AF42" s="99">
        <v>29.3</v>
      </c>
      <c r="AG42" s="114"/>
      <c r="AH42" s="114"/>
      <c r="AI42" s="115"/>
      <c r="AJ42" s="115"/>
      <c r="AK42" s="114"/>
      <c r="AL42" s="114"/>
      <c r="AM42" s="115"/>
      <c r="AN42" s="101"/>
      <c r="AO42" s="101"/>
      <c r="AP42" s="101">
        <v>21.7</v>
      </c>
      <c r="AQ42" s="101"/>
      <c r="AR42" s="101"/>
      <c r="AS42" s="102"/>
      <c r="AT42" s="102"/>
    </row>
    <row r="43" spans="1:46" ht="11.25" customHeight="1" x14ac:dyDescent="0.2">
      <c r="A43" s="104"/>
      <c r="B43" s="105"/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7"/>
      <c r="S43" s="107"/>
      <c r="T43" s="106"/>
      <c r="U43" s="106"/>
      <c r="V43" s="106"/>
      <c r="W43" s="108"/>
      <c r="X43" s="109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7"/>
      <c r="AL43" s="106"/>
      <c r="AM43" s="106"/>
      <c r="AN43" s="109"/>
      <c r="AO43" s="109"/>
      <c r="AP43" s="109"/>
      <c r="AQ43" s="109"/>
      <c r="AR43" s="109"/>
      <c r="AS43" s="110"/>
      <c r="AT43" s="110"/>
    </row>
    <row r="44" spans="1:46" ht="11.25" customHeight="1" x14ac:dyDescent="0.2">
      <c r="A44" s="111" t="s">
        <v>118</v>
      </c>
      <c r="B44" s="112" t="s">
        <v>10</v>
      </c>
      <c r="C44" s="112" t="s">
        <v>11</v>
      </c>
      <c r="D44" s="99"/>
      <c r="E44" s="99">
        <v>20.71</v>
      </c>
      <c r="F44" s="99"/>
      <c r="G44" s="99">
        <v>17.68</v>
      </c>
      <c r="H44" s="99"/>
      <c r="I44" s="99"/>
      <c r="J44" s="99"/>
      <c r="K44" s="99"/>
      <c r="L44" s="99"/>
      <c r="M44" s="99">
        <v>18.809999999999999</v>
      </c>
      <c r="N44" s="99"/>
      <c r="O44" s="99">
        <v>22.22</v>
      </c>
      <c r="P44" s="99"/>
      <c r="Q44" s="99"/>
      <c r="R44" s="113" t="s">
        <v>1</v>
      </c>
      <c r="S44" s="113"/>
      <c r="T44" s="99"/>
      <c r="U44" s="99">
        <f>AVERAGE(F44:T44)</f>
        <v>19.569999999999997</v>
      </c>
      <c r="V44" s="99">
        <f>MEDIAN(F44:T44)</f>
        <v>18.809999999999999</v>
      </c>
      <c r="W44" s="100"/>
      <c r="X44" s="101"/>
      <c r="Y44" s="99"/>
      <c r="Z44" s="99">
        <v>22.5</v>
      </c>
      <c r="AA44" s="99"/>
      <c r="AB44" s="99">
        <v>32.81</v>
      </c>
      <c r="AC44" s="99"/>
      <c r="AD44" s="99"/>
      <c r="AE44" s="99"/>
      <c r="AF44" s="99">
        <v>23.14</v>
      </c>
      <c r="AG44" s="99"/>
      <c r="AH44" s="99">
        <v>27.5</v>
      </c>
      <c r="AI44" s="99">
        <v>26.7</v>
      </c>
      <c r="AJ44" s="99">
        <v>16.3</v>
      </c>
      <c r="AK44" s="113" t="s">
        <v>1</v>
      </c>
      <c r="AL44" s="99"/>
      <c r="AM44" s="99"/>
      <c r="AN44" s="101">
        <f>AVERAGE(Y44:AM44)</f>
        <v>24.825000000000003</v>
      </c>
      <c r="AO44" s="101">
        <f>MEDIAN(Y44:AM44)</f>
        <v>24.92</v>
      </c>
      <c r="AP44" s="101">
        <v>20.71</v>
      </c>
      <c r="AQ44" s="101">
        <f>E44-AN44</f>
        <v>-4.115000000000002</v>
      </c>
      <c r="AR44" s="101">
        <f>E44-AO44</f>
        <v>-4.2100000000000009</v>
      </c>
      <c r="AS44" s="102">
        <f>AT44/1.3</f>
        <v>17.692307692307693</v>
      </c>
      <c r="AT44" s="102">
        <v>23</v>
      </c>
    </row>
    <row r="45" spans="1:46" ht="11.25" customHeight="1" x14ac:dyDescent="0.2">
      <c r="A45" s="111" t="s">
        <v>118</v>
      </c>
      <c r="B45" s="112" t="s">
        <v>17</v>
      </c>
      <c r="C45" s="112" t="s">
        <v>21</v>
      </c>
      <c r="D45" s="99">
        <v>18.03</v>
      </c>
      <c r="E45" s="99">
        <v>20.3</v>
      </c>
      <c r="F45" s="99"/>
      <c r="G45" s="99">
        <v>20.79</v>
      </c>
      <c r="H45" s="99"/>
      <c r="I45" s="99"/>
      <c r="J45" s="99">
        <v>20.64</v>
      </c>
      <c r="K45" s="99"/>
      <c r="L45" s="99">
        <v>19.68</v>
      </c>
      <c r="M45" s="99">
        <v>19.84</v>
      </c>
      <c r="N45" s="99"/>
      <c r="O45" s="99"/>
      <c r="P45" s="99"/>
      <c r="Q45" s="99"/>
      <c r="R45" s="113"/>
      <c r="S45" s="113"/>
      <c r="T45" s="99"/>
      <c r="U45" s="99">
        <f>AVERAGE(F45:T45)</f>
        <v>20.237500000000001</v>
      </c>
      <c r="V45" s="99">
        <f>MEDIAN(F45:T45)</f>
        <v>20.240000000000002</v>
      </c>
      <c r="W45" s="100">
        <f>D45-U45</f>
        <v>-2.2074999999999996</v>
      </c>
      <c r="X45" s="101">
        <f>D45-V45</f>
        <v>-2.2100000000000009</v>
      </c>
      <c r="Y45" s="99" t="s">
        <v>1</v>
      </c>
      <c r="Z45" s="99">
        <v>25.56</v>
      </c>
      <c r="AA45" s="99" t="s">
        <v>1</v>
      </c>
      <c r="AB45" s="99">
        <v>22.48</v>
      </c>
      <c r="AC45" s="99">
        <v>27.47</v>
      </c>
      <c r="AD45" s="99" t="s">
        <v>1</v>
      </c>
      <c r="AE45" s="99">
        <v>23.58</v>
      </c>
      <c r="AF45" s="99">
        <v>24.9</v>
      </c>
      <c r="AG45" s="99" t="s">
        <v>1</v>
      </c>
      <c r="AH45" s="99" t="s">
        <v>1</v>
      </c>
      <c r="AI45" s="99">
        <v>24.02</v>
      </c>
      <c r="AJ45" s="99">
        <v>21.1</v>
      </c>
      <c r="AK45" s="113" t="s">
        <v>1</v>
      </c>
      <c r="AL45" s="99" t="s">
        <v>1</v>
      </c>
      <c r="AM45" s="99" t="s">
        <v>1</v>
      </c>
      <c r="AN45" s="101">
        <f>AVERAGE(Y45:AM45)</f>
        <v>24.158571428571427</v>
      </c>
      <c r="AO45" s="101">
        <f>MEDIAN(Y45:AM45)</f>
        <v>24.02</v>
      </c>
      <c r="AP45" s="101">
        <v>20.3</v>
      </c>
      <c r="AQ45" s="101">
        <f>E45-AN45</f>
        <v>-3.8585714285714268</v>
      </c>
      <c r="AR45" s="101">
        <f>E45-AO45</f>
        <v>-3.7199999999999989</v>
      </c>
      <c r="AS45" s="102"/>
      <c r="AT45" s="102"/>
    </row>
    <row r="46" spans="1:46" ht="11.25" customHeight="1" x14ac:dyDescent="0.2">
      <c r="A46" s="111" t="s">
        <v>118</v>
      </c>
      <c r="B46" s="112" t="s">
        <v>17</v>
      </c>
      <c r="C46" s="112" t="s">
        <v>18</v>
      </c>
      <c r="D46" s="99">
        <v>16.87</v>
      </c>
      <c r="E46" s="99">
        <v>18.64</v>
      </c>
      <c r="F46" s="99"/>
      <c r="G46" s="99">
        <v>21.91</v>
      </c>
      <c r="H46" s="99">
        <v>30.26</v>
      </c>
      <c r="I46" s="99">
        <v>22.48</v>
      </c>
      <c r="J46" s="99"/>
      <c r="K46" s="99">
        <v>18.79</v>
      </c>
      <c r="L46" s="99">
        <v>16.809999999999999</v>
      </c>
      <c r="M46" s="99"/>
      <c r="N46" s="99"/>
      <c r="O46" s="99">
        <v>18.7</v>
      </c>
      <c r="P46" s="99"/>
      <c r="Q46" s="99"/>
      <c r="R46" s="113"/>
      <c r="S46" s="113"/>
      <c r="T46" s="99"/>
      <c r="U46" s="99">
        <f>AVERAGE(F46:T46)</f>
        <v>21.491666666666664</v>
      </c>
      <c r="V46" s="99">
        <f>MEDIAN(F46:T46)</f>
        <v>20.350000000000001</v>
      </c>
      <c r="W46" s="100">
        <f>D46-U46</f>
        <v>-4.6216666666666626</v>
      </c>
      <c r="X46" s="101">
        <f>D46-V46</f>
        <v>-3.4800000000000004</v>
      </c>
      <c r="Y46" s="99">
        <v>25</v>
      </c>
      <c r="Z46" s="99">
        <v>27.77</v>
      </c>
      <c r="AA46" s="99">
        <v>38.64</v>
      </c>
      <c r="AB46" s="99">
        <v>29.51</v>
      </c>
      <c r="AC46" s="99"/>
      <c r="AD46" s="99">
        <v>24.05</v>
      </c>
      <c r="AE46" s="99">
        <v>21.75</v>
      </c>
      <c r="AF46" s="99">
        <v>25.51</v>
      </c>
      <c r="AG46" s="99"/>
      <c r="AH46" s="99">
        <v>22.85</v>
      </c>
      <c r="AI46" s="99">
        <v>20.61</v>
      </c>
      <c r="AJ46" s="99"/>
      <c r="AK46" s="113"/>
      <c r="AL46" s="99"/>
      <c r="AM46" s="99"/>
      <c r="AN46" s="101">
        <f>AVERAGE(Y46:AM46)</f>
        <v>26.187777777777779</v>
      </c>
      <c r="AO46" s="101">
        <f>MEDIAN(Y46:AM46)</f>
        <v>25</v>
      </c>
      <c r="AP46" s="101">
        <v>18.64</v>
      </c>
      <c r="AQ46" s="101">
        <f>E46-AN46</f>
        <v>-7.5477777777777781</v>
      </c>
      <c r="AR46" s="101">
        <f>E46-AO46</f>
        <v>-6.3599999999999994</v>
      </c>
      <c r="AS46" s="102"/>
      <c r="AT46" s="102"/>
    </row>
    <row r="47" spans="1:46" ht="11.25" customHeight="1" x14ac:dyDescent="0.2">
      <c r="A47" s="111" t="s">
        <v>118</v>
      </c>
      <c r="B47" s="112" t="s">
        <v>25</v>
      </c>
      <c r="C47" s="112" t="s">
        <v>16</v>
      </c>
      <c r="D47" s="99">
        <v>19.690000000000001</v>
      </c>
      <c r="E47" s="99">
        <v>21.74</v>
      </c>
      <c r="F47" s="99"/>
      <c r="G47" s="99"/>
      <c r="H47" s="99">
        <v>30.76</v>
      </c>
      <c r="I47" s="99">
        <v>22.48</v>
      </c>
      <c r="J47" s="99"/>
      <c r="K47" s="99"/>
      <c r="L47" s="99"/>
      <c r="M47" s="99"/>
      <c r="N47" s="99"/>
      <c r="O47" s="99"/>
      <c r="P47" s="99"/>
      <c r="Q47" s="99"/>
      <c r="R47" s="113"/>
      <c r="S47" s="113"/>
      <c r="T47" s="99"/>
      <c r="U47" s="99"/>
      <c r="V47" s="99"/>
      <c r="W47" s="100"/>
      <c r="X47" s="101"/>
      <c r="Y47" s="99"/>
      <c r="Z47" s="99"/>
      <c r="AA47" s="99">
        <v>38.64</v>
      </c>
      <c r="AB47" s="99">
        <v>29.51</v>
      </c>
      <c r="AC47" s="99"/>
      <c r="AD47" s="99">
        <v>23.48</v>
      </c>
      <c r="AE47" s="99"/>
      <c r="AF47" s="99"/>
      <c r="AG47" s="99"/>
      <c r="AH47" s="99"/>
      <c r="AI47" s="99"/>
      <c r="AJ47" s="99">
        <v>15</v>
      </c>
      <c r="AK47" s="113"/>
      <c r="AL47" s="99"/>
      <c r="AM47" s="99"/>
      <c r="AN47" s="101">
        <f>AVERAGE(Y47:AM47)</f>
        <v>26.657500000000002</v>
      </c>
      <c r="AO47" s="101">
        <f>MEDIAN(Y47:AM47)</f>
        <v>26.495000000000001</v>
      </c>
      <c r="AP47" s="101">
        <v>21.74</v>
      </c>
      <c r="AQ47" s="101">
        <f>E47-AN47</f>
        <v>-4.917500000000004</v>
      </c>
      <c r="AR47" s="101">
        <f>E47-AO47</f>
        <v>-4.7550000000000026</v>
      </c>
      <c r="AS47" s="102"/>
      <c r="AT47" s="102"/>
    </row>
    <row r="48" spans="1:46" ht="11.25" customHeight="1" x14ac:dyDescent="0.2">
      <c r="A48" s="111" t="s">
        <v>118</v>
      </c>
      <c r="B48" s="112" t="s">
        <v>30</v>
      </c>
      <c r="C48" s="112" t="s">
        <v>32</v>
      </c>
      <c r="D48" s="99"/>
      <c r="E48" s="99"/>
      <c r="F48" s="99"/>
      <c r="G48" s="99"/>
      <c r="H48" s="99"/>
      <c r="I48" s="99"/>
      <c r="J48" s="99"/>
      <c r="K48" s="99">
        <v>17.510000000000002</v>
      </c>
      <c r="L48" s="99">
        <v>19.97</v>
      </c>
      <c r="M48" s="99"/>
      <c r="N48" s="99"/>
      <c r="O48" s="99"/>
      <c r="P48" s="99"/>
      <c r="Q48" s="99"/>
      <c r="R48" s="113"/>
      <c r="S48" s="113"/>
      <c r="T48" s="99">
        <v>17.32</v>
      </c>
      <c r="U48" s="99">
        <f>AVERAGE(F48:T48)</f>
        <v>18.266666666666669</v>
      </c>
      <c r="V48" s="99">
        <f>MEDIAN(F48:T48)</f>
        <v>17.510000000000002</v>
      </c>
      <c r="W48" s="100"/>
      <c r="X48" s="101"/>
      <c r="Y48" s="99"/>
      <c r="Z48" s="99"/>
      <c r="AA48" s="99"/>
      <c r="AB48" s="99"/>
      <c r="AC48" s="99"/>
      <c r="AD48" s="99">
        <v>21.59</v>
      </c>
      <c r="AE48" s="99">
        <v>25.85</v>
      </c>
      <c r="AF48" s="99"/>
      <c r="AG48" s="99"/>
      <c r="AH48" s="99"/>
      <c r="AI48" s="99"/>
      <c r="AJ48" s="99"/>
      <c r="AK48" s="113"/>
      <c r="AL48" s="99"/>
      <c r="AM48" s="99">
        <v>22.18</v>
      </c>
      <c r="AN48" s="101">
        <f>AVERAGE(Y48:AM48)</f>
        <v>23.206666666666667</v>
      </c>
      <c r="AO48" s="101">
        <f>MEDIAN(Y48:AM48)</f>
        <v>22.18</v>
      </c>
      <c r="AP48" s="101"/>
      <c r="AQ48" s="101"/>
      <c r="AR48" s="101"/>
      <c r="AS48" s="102"/>
      <c r="AT48" s="102"/>
    </row>
    <row r="49" spans="1:46" ht="11.25" customHeight="1" x14ac:dyDescent="0.2">
      <c r="A49" s="104"/>
      <c r="B49" s="105"/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7"/>
      <c r="S49" s="107"/>
      <c r="T49" s="106"/>
      <c r="U49" s="106"/>
      <c r="V49" s="106"/>
      <c r="W49" s="108"/>
      <c r="X49" s="109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7"/>
      <c r="AL49" s="106"/>
      <c r="AM49" s="106"/>
      <c r="AN49" s="109"/>
      <c r="AO49" s="109"/>
      <c r="AP49" s="109"/>
      <c r="AQ49" s="109"/>
      <c r="AR49" s="109"/>
      <c r="AS49" s="110"/>
      <c r="AT49" s="110"/>
    </row>
    <row r="50" spans="1:46" ht="11.25" customHeight="1" x14ac:dyDescent="0.2">
      <c r="A50" s="111" t="s">
        <v>113</v>
      </c>
      <c r="B50" s="112" t="s">
        <v>17</v>
      </c>
      <c r="C50" s="112" t="s">
        <v>20</v>
      </c>
      <c r="D50" s="99">
        <v>16.16</v>
      </c>
      <c r="E50" s="99">
        <v>18.190000000000001</v>
      </c>
      <c r="F50" s="99"/>
      <c r="G50" s="99">
        <v>16.739999999999998</v>
      </c>
      <c r="H50" s="99"/>
      <c r="I50" s="99"/>
      <c r="J50" s="99" t="s">
        <v>1</v>
      </c>
      <c r="K50" s="99"/>
      <c r="L50" s="99">
        <v>15</v>
      </c>
      <c r="M50" s="99">
        <v>18.89</v>
      </c>
      <c r="N50" s="99"/>
      <c r="O50" s="99">
        <v>22.22</v>
      </c>
      <c r="P50" s="99"/>
      <c r="Q50" s="99"/>
      <c r="R50" s="113"/>
      <c r="S50" s="113"/>
      <c r="T50" s="99"/>
      <c r="U50" s="99">
        <f>AVERAGE(F50:T50)</f>
        <v>18.212499999999999</v>
      </c>
      <c r="V50" s="99">
        <f>MEDIAN(F50:T50)</f>
        <v>17.814999999999998</v>
      </c>
      <c r="W50" s="100">
        <f>D50-U50</f>
        <v>-2.0524999999999984</v>
      </c>
      <c r="X50" s="101">
        <f>D50-V50</f>
        <v>-1.6549999999999976</v>
      </c>
      <c r="Y50" s="99"/>
      <c r="Z50" s="99">
        <v>20.58</v>
      </c>
      <c r="AA50" s="99"/>
      <c r="AB50" s="99"/>
      <c r="AC50" s="99">
        <v>18.670000000000002</v>
      </c>
      <c r="AD50" s="99"/>
      <c r="AE50" s="99">
        <v>15.31</v>
      </c>
      <c r="AF50" s="99">
        <v>23.15</v>
      </c>
      <c r="AG50" s="99"/>
      <c r="AH50" s="99">
        <v>27.15</v>
      </c>
      <c r="AI50" s="99"/>
      <c r="AJ50" s="99">
        <v>18</v>
      </c>
      <c r="AK50" s="113"/>
      <c r="AL50" s="99"/>
      <c r="AM50" s="99"/>
      <c r="AN50" s="101">
        <f>AVERAGE(Y50:AM50)</f>
        <v>20.47666666666667</v>
      </c>
      <c r="AO50" s="101">
        <f>MEDIAN(Y50:AM50)</f>
        <v>19.625</v>
      </c>
      <c r="AP50" s="101">
        <v>18.190000000000001</v>
      </c>
      <c r="AQ50" s="101">
        <f>E50-AN50</f>
        <v>-2.2866666666666688</v>
      </c>
      <c r="AR50" s="101">
        <f>E50-AO50</f>
        <v>-1.4349999999999987</v>
      </c>
      <c r="AS50" s="102">
        <f>AT50/1.3</f>
        <v>16.153846153846153</v>
      </c>
      <c r="AT50" s="102">
        <v>21</v>
      </c>
    </row>
    <row r="51" spans="1:46" ht="11.25" customHeight="1" x14ac:dyDescent="0.2">
      <c r="A51" s="111" t="s">
        <v>113</v>
      </c>
      <c r="B51" s="112" t="s">
        <v>44</v>
      </c>
      <c r="C51" s="112" t="s">
        <v>49</v>
      </c>
      <c r="D51" s="99">
        <v>16.87</v>
      </c>
      <c r="E51" s="99">
        <v>18.64</v>
      </c>
      <c r="F51" s="99"/>
      <c r="G51" s="99">
        <v>15.54</v>
      </c>
      <c r="H51" s="99">
        <v>21.86</v>
      </c>
      <c r="I51" s="99">
        <v>17</v>
      </c>
      <c r="J51" s="99"/>
      <c r="K51" s="99"/>
      <c r="L51" s="99"/>
      <c r="M51" s="99">
        <v>18.809999999999999</v>
      </c>
      <c r="N51" s="99"/>
      <c r="O51" s="99"/>
      <c r="P51" s="99"/>
      <c r="Q51" s="99">
        <v>15</v>
      </c>
      <c r="R51" s="113"/>
      <c r="S51" s="113"/>
      <c r="T51" s="99">
        <v>17.32</v>
      </c>
      <c r="U51" s="99">
        <f>AVERAGE(F51:T51)</f>
        <v>17.588333333333335</v>
      </c>
      <c r="V51" s="99">
        <f>MEDIAN(F51:T51)</f>
        <v>17.16</v>
      </c>
      <c r="W51" s="100">
        <f>D51-U51</f>
        <v>-0.71833333333333371</v>
      </c>
      <c r="X51" s="101">
        <f>D51-V51</f>
        <v>-0.28999999999999915</v>
      </c>
      <c r="Y51" s="99">
        <v>19.23</v>
      </c>
      <c r="Z51" s="99">
        <v>19.78</v>
      </c>
      <c r="AA51" s="99">
        <v>27.89</v>
      </c>
      <c r="AB51" s="99">
        <v>22.32</v>
      </c>
      <c r="AC51" s="99"/>
      <c r="AD51" s="99"/>
      <c r="AE51" s="99"/>
      <c r="AF51" s="99">
        <v>23.14</v>
      </c>
      <c r="AG51" s="99"/>
      <c r="AH51" s="99"/>
      <c r="AI51" s="99"/>
      <c r="AJ51" s="99">
        <v>17</v>
      </c>
      <c r="AK51" s="113"/>
      <c r="AL51" s="99">
        <v>16.25</v>
      </c>
      <c r="AM51" s="99">
        <v>22.18</v>
      </c>
      <c r="AN51" s="101">
        <f>AVERAGE(Y51:AM51)</f>
        <v>20.973750000000003</v>
      </c>
      <c r="AO51" s="101">
        <f>MEDIAN(Y51:AM51)</f>
        <v>20.98</v>
      </c>
      <c r="AP51" s="101">
        <v>18.64</v>
      </c>
      <c r="AQ51" s="101">
        <f>E51-AN51</f>
        <v>-2.333750000000002</v>
      </c>
      <c r="AR51" s="101">
        <f>E51-AO51</f>
        <v>-2.34</v>
      </c>
      <c r="AS51" s="102"/>
      <c r="AT51" s="102"/>
    </row>
    <row r="52" spans="1:46" ht="11.25" customHeight="1" x14ac:dyDescent="0.2">
      <c r="A52" s="111" t="s">
        <v>113</v>
      </c>
      <c r="B52" s="112" t="s">
        <v>44</v>
      </c>
      <c r="C52" s="112" t="s">
        <v>46</v>
      </c>
      <c r="D52" s="99">
        <v>14.47</v>
      </c>
      <c r="E52" s="99">
        <v>15.97</v>
      </c>
      <c r="F52" s="99"/>
      <c r="G52" s="99">
        <v>16</v>
      </c>
      <c r="H52" s="99">
        <v>24.06</v>
      </c>
      <c r="I52" s="99">
        <v>17</v>
      </c>
      <c r="J52" s="99"/>
      <c r="K52" s="99"/>
      <c r="L52" s="99">
        <v>15.01</v>
      </c>
      <c r="M52" s="99">
        <v>15.95</v>
      </c>
      <c r="N52" s="99"/>
      <c r="O52" s="99"/>
      <c r="P52" s="99"/>
      <c r="Q52" s="99">
        <v>15</v>
      </c>
      <c r="R52" s="113"/>
      <c r="S52" s="113"/>
      <c r="T52" s="99"/>
      <c r="U52" s="99">
        <f>AVERAGE(F52:T52)</f>
        <v>17.170000000000002</v>
      </c>
      <c r="V52" s="99">
        <f>MEDIAN(F52:T52)</f>
        <v>15.975</v>
      </c>
      <c r="W52" s="100">
        <f>D52-U52</f>
        <v>-2.7000000000000011</v>
      </c>
      <c r="X52" s="101">
        <f>D52-V52</f>
        <v>-1.504999999999999</v>
      </c>
      <c r="Y52" s="99"/>
      <c r="Z52" s="99">
        <v>20.37</v>
      </c>
      <c r="AA52" s="99">
        <v>30.7</v>
      </c>
      <c r="AB52" s="99">
        <v>22.32</v>
      </c>
      <c r="AC52" s="99"/>
      <c r="AD52" s="99"/>
      <c r="AE52" s="99">
        <v>19.43</v>
      </c>
      <c r="AF52" s="99">
        <v>19.63</v>
      </c>
      <c r="AG52" s="99"/>
      <c r="AH52" s="99"/>
      <c r="AI52" s="99"/>
      <c r="AJ52" s="99">
        <v>17</v>
      </c>
      <c r="AK52" s="113"/>
      <c r="AL52" s="99"/>
      <c r="AM52" s="99"/>
      <c r="AN52" s="101">
        <f>AVERAGE(Y52:AM52)</f>
        <v>21.574999999999999</v>
      </c>
      <c r="AO52" s="101">
        <f>MEDIAN(Y52:AM52)</f>
        <v>20</v>
      </c>
      <c r="AP52" s="101">
        <v>15.97</v>
      </c>
      <c r="AQ52" s="101">
        <f>E52-AN52</f>
        <v>-5.6049999999999986</v>
      </c>
      <c r="AR52" s="101">
        <f>E52-AO52</f>
        <v>-4.0299999999999994</v>
      </c>
      <c r="AS52" s="102"/>
      <c r="AT52" s="102"/>
    </row>
    <row r="53" spans="1:46" ht="11.25" customHeight="1" x14ac:dyDescent="0.2">
      <c r="A53" s="111" t="s">
        <v>113</v>
      </c>
      <c r="B53" s="112" t="s">
        <v>71</v>
      </c>
      <c r="C53" s="112" t="s">
        <v>75</v>
      </c>
      <c r="D53" s="99">
        <v>18.03</v>
      </c>
      <c r="E53" s="99">
        <v>20.3</v>
      </c>
      <c r="F53" s="115"/>
      <c r="G53" s="99">
        <v>20.79</v>
      </c>
      <c r="H53" s="114"/>
      <c r="I53" s="114"/>
      <c r="J53" s="99"/>
      <c r="K53" s="99"/>
      <c r="L53" s="115"/>
      <c r="M53" s="99"/>
      <c r="N53" s="114"/>
      <c r="O53" s="99">
        <v>20.38</v>
      </c>
      <c r="P53" s="115"/>
      <c r="Q53" s="114"/>
      <c r="R53" s="114"/>
      <c r="S53" s="114"/>
      <c r="T53" s="115"/>
      <c r="U53" s="99"/>
      <c r="V53" s="99"/>
      <c r="W53" s="100"/>
      <c r="X53" s="101"/>
      <c r="Y53" s="115"/>
      <c r="Z53" s="99">
        <v>25.56</v>
      </c>
      <c r="AA53" s="114"/>
      <c r="AB53" s="114"/>
      <c r="AC53" s="99">
        <v>20.21</v>
      </c>
      <c r="AD53" s="99"/>
      <c r="AE53" s="115"/>
      <c r="AF53" s="99"/>
      <c r="AG53" s="114"/>
      <c r="AH53" s="99">
        <v>24.9</v>
      </c>
      <c r="AI53" s="115"/>
      <c r="AJ53" s="115"/>
      <c r="AK53" s="114"/>
      <c r="AL53" s="114"/>
      <c r="AM53" s="115"/>
      <c r="AN53" s="101">
        <f>AVERAGE(Y53:AM53)</f>
        <v>23.556666666666661</v>
      </c>
      <c r="AO53" s="101">
        <f>MEDIAN(Y53:AM53)</f>
        <v>24.9</v>
      </c>
      <c r="AP53" s="101">
        <v>20.3</v>
      </c>
      <c r="AQ53" s="101">
        <f>E53-AN53</f>
        <v>-3.2566666666666606</v>
      </c>
      <c r="AR53" s="101">
        <f>E53-AO53</f>
        <v>-4.5999999999999979</v>
      </c>
      <c r="AS53" s="102"/>
      <c r="AT53" s="102"/>
    </row>
    <row r="54" spans="1:46" ht="11.25" customHeight="1" x14ac:dyDescent="0.2">
      <c r="A54" s="111" t="s">
        <v>113</v>
      </c>
      <c r="B54" s="112" t="s">
        <v>67</v>
      </c>
      <c r="C54" s="112" t="s">
        <v>69</v>
      </c>
      <c r="D54" s="99">
        <v>18.03</v>
      </c>
      <c r="E54" s="99">
        <v>20.3</v>
      </c>
      <c r="F54" s="117"/>
      <c r="G54" s="99"/>
      <c r="H54" s="99"/>
      <c r="I54" s="99">
        <v>17</v>
      </c>
      <c r="J54" s="99"/>
      <c r="K54" s="99"/>
      <c r="L54" s="117"/>
      <c r="M54" s="99"/>
      <c r="N54" s="99"/>
      <c r="O54" s="99">
        <v>18.7</v>
      </c>
      <c r="P54" s="117"/>
      <c r="Q54" s="99"/>
      <c r="R54" s="113"/>
      <c r="S54" s="113"/>
      <c r="T54" s="117"/>
      <c r="U54" s="99"/>
      <c r="V54" s="99"/>
      <c r="W54" s="100"/>
      <c r="X54" s="101"/>
      <c r="Y54" s="117"/>
      <c r="Z54" s="99"/>
      <c r="AA54" s="99"/>
      <c r="AB54" s="99">
        <v>22.32</v>
      </c>
      <c r="AC54" s="99"/>
      <c r="AD54" s="99">
        <v>23.86</v>
      </c>
      <c r="AE54" s="117"/>
      <c r="AF54" s="99"/>
      <c r="AG54" s="99">
        <v>17.96</v>
      </c>
      <c r="AH54" s="99">
        <v>22.85</v>
      </c>
      <c r="AI54" s="117"/>
      <c r="AJ54" s="99"/>
      <c r="AK54" s="113">
        <v>17</v>
      </c>
      <c r="AL54" s="99">
        <v>16.25</v>
      </c>
      <c r="AM54" s="117"/>
      <c r="AN54" s="101">
        <f>AVERAGE(Y54:AM54)</f>
        <v>20.040000000000003</v>
      </c>
      <c r="AO54" s="101">
        <f>MEDIAN(Y54:AM54)</f>
        <v>20.14</v>
      </c>
      <c r="AP54" s="101">
        <v>20.3</v>
      </c>
      <c r="AQ54" s="101">
        <f>E54-AN54</f>
        <v>0.25999999999999801</v>
      </c>
      <c r="AR54" s="101">
        <f>E54-AO54</f>
        <v>0.16000000000000014</v>
      </c>
      <c r="AS54" s="102"/>
      <c r="AT54" s="102"/>
    </row>
    <row r="55" spans="1:46" ht="11.25" customHeight="1" x14ac:dyDescent="0.2">
      <c r="A55" s="111" t="s">
        <v>113</v>
      </c>
      <c r="B55" s="112" t="s">
        <v>76</v>
      </c>
      <c r="C55" s="112" t="s">
        <v>78</v>
      </c>
      <c r="D55" s="99">
        <v>18.95</v>
      </c>
      <c r="E55" s="99">
        <v>21.34</v>
      </c>
      <c r="F55" s="115"/>
      <c r="G55" s="99"/>
      <c r="H55" s="114"/>
      <c r="I55" s="114">
        <v>22.48</v>
      </c>
      <c r="J55" s="99"/>
      <c r="K55" s="99"/>
      <c r="L55" s="115"/>
      <c r="M55" s="99"/>
      <c r="N55" s="114"/>
      <c r="O55" s="114"/>
      <c r="P55" s="115"/>
      <c r="Q55" s="114"/>
      <c r="R55" s="114"/>
      <c r="S55" s="114"/>
      <c r="T55" s="115"/>
      <c r="U55" s="99"/>
      <c r="V55" s="99"/>
      <c r="W55" s="100"/>
      <c r="X55" s="101"/>
      <c r="Y55" s="115"/>
      <c r="Z55" s="99"/>
      <c r="AA55" s="114"/>
      <c r="AB55" s="114">
        <v>29.51</v>
      </c>
      <c r="AC55" s="99"/>
      <c r="AD55" s="99"/>
      <c r="AE55" s="115"/>
      <c r="AF55" s="99"/>
      <c r="AG55" s="114"/>
      <c r="AH55" s="114"/>
      <c r="AI55" s="115"/>
      <c r="AJ55" s="115"/>
      <c r="AK55" s="114"/>
      <c r="AL55" s="114"/>
      <c r="AM55" s="115"/>
      <c r="AN55" s="101"/>
      <c r="AO55" s="101"/>
      <c r="AP55" s="101">
        <v>21.34</v>
      </c>
      <c r="AQ55" s="101"/>
      <c r="AR55" s="101"/>
      <c r="AS55" s="102"/>
      <c r="AT55" s="102"/>
    </row>
    <row r="56" spans="1:46" ht="11.25" customHeight="1" x14ac:dyDescent="0.2">
      <c r="A56" s="104"/>
      <c r="B56" s="105"/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7"/>
      <c r="S56" s="107"/>
      <c r="T56" s="106"/>
      <c r="U56" s="106"/>
      <c r="V56" s="106"/>
      <c r="W56" s="108"/>
      <c r="X56" s="109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7"/>
      <c r="AL56" s="106"/>
      <c r="AM56" s="106"/>
      <c r="AN56" s="109"/>
      <c r="AO56" s="109"/>
      <c r="AP56" s="109"/>
      <c r="AQ56" s="109"/>
      <c r="AR56" s="109"/>
      <c r="AS56" s="110"/>
      <c r="AT56" s="110"/>
    </row>
    <row r="57" spans="1:46" ht="11.25" customHeight="1" x14ac:dyDescent="0.2">
      <c r="A57" s="111" t="s">
        <v>162</v>
      </c>
      <c r="B57" s="112" t="s">
        <v>44</v>
      </c>
      <c r="C57" s="112" t="s">
        <v>51</v>
      </c>
      <c r="D57" s="99">
        <v>15.63</v>
      </c>
      <c r="E57" s="99">
        <v>17.25</v>
      </c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113"/>
      <c r="S57" s="113"/>
      <c r="T57" s="99"/>
      <c r="U57" s="99"/>
      <c r="V57" s="99"/>
      <c r="W57" s="100"/>
      <c r="X57" s="101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>
        <v>19.600000000000001</v>
      </c>
      <c r="AJ57" s="99"/>
      <c r="AK57" s="113"/>
      <c r="AL57" s="99"/>
      <c r="AM57" s="99"/>
      <c r="AN57" s="101"/>
      <c r="AO57" s="101"/>
      <c r="AP57" s="101">
        <v>17.25</v>
      </c>
      <c r="AQ57" s="101">
        <f>E57-AN57</f>
        <v>17.25</v>
      </c>
      <c r="AR57" s="101">
        <f>E57-AO57</f>
        <v>17.25</v>
      </c>
      <c r="AS57" s="102">
        <f>AT57/1.3</f>
        <v>14.615384615384615</v>
      </c>
      <c r="AT57" s="102">
        <v>19</v>
      </c>
    </row>
    <row r="58" spans="1:46" ht="11.25" customHeight="1" x14ac:dyDescent="0.2">
      <c r="A58" s="111" t="s">
        <v>162</v>
      </c>
      <c r="B58" s="112" t="s">
        <v>44</v>
      </c>
      <c r="C58" s="112" t="s">
        <v>48</v>
      </c>
      <c r="D58" s="99">
        <v>12.4</v>
      </c>
      <c r="E58" s="99">
        <v>13.69</v>
      </c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113"/>
      <c r="S58" s="113"/>
      <c r="T58" s="99"/>
      <c r="U58" s="99"/>
      <c r="V58" s="99"/>
      <c r="W58" s="100"/>
      <c r="X58" s="101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113"/>
      <c r="AL58" s="99"/>
      <c r="AM58" s="99"/>
      <c r="AN58" s="101"/>
      <c r="AO58" s="101"/>
      <c r="AP58" s="101">
        <v>13.69</v>
      </c>
      <c r="AQ58" s="101"/>
      <c r="AR58" s="101"/>
      <c r="AS58" s="102"/>
      <c r="AT58" s="102"/>
    </row>
    <row r="59" spans="1:46" ht="11.25" customHeight="1" x14ac:dyDescent="0.2">
      <c r="A59" s="104"/>
      <c r="B59" s="105"/>
      <c r="C59" s="105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7"/>
      <c r="S59" s="107"/>
      <c r="T59" s="106"/>
      <c r="U59" s="106"/>
      <c r="V59" s="106"/>
      <c r="W59" s="108"/>
      <c r="X59" s="109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7"/>
      <c r="AL59" s="106"/>
      <c r="AM59" s="106"/>
      <c r="AN59" s="109"/>
      <c r="AO59" s="109"/>
      <c r="AP59" s="109"/>
      <c r="AQ59" s="109"/>
      <c r="AR59" s="109"/>
      <c r="AS59" s="110"/>
      <c r="AT59" s="110"/>
    </row>
    <row r="60" spans="1:46" ht="11.25" customHeight="1" x14ac:dyDescent="0.2">
      <c r="B60" s="128"/>
      <c r="C60" s="128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30"/>
      <c r="S60" s="130"/>
      <c r="T60" s="129"/>
      <c r="U60" s="129"/>
      <c r="V60" s="129"/>
      <c r="W60" s="131"/>
      <c r="X60" s="124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30"/>
      <c r="AL60" s="129"/>
      <c r="AM60" s="129"/>
    </row>
    <row r="61" spans="1:46" ht="11.25" customHeight="1" x14ac:dyDescent="0.2">
      <c r="A61" s="200" t="s">
        <v>298</v>
      </c>
      <c r="B61" s="200"/>
    </row>
    <row r="62" spans="1:46" ht="11.25" customHeight="1" x14ac:dyDescent="0.2">
      <c r="A62" s="111" t="s">
        <v>281</v>
      </c>
      <c r="B62" s="112" t="s">
        <v>35</v>
      </c>
      <c r="C62" s="112" t="s">
        <v>36</v>
      </c>
      <c r="D62" s="99"/>
      <c r="E62" s="99">
        <v>42.47</v>
      </c>
      <c r="F62" s="99"/>
      <c r="G62" s="99"/>
      <c r="H62" s="99"/>
      <c r="I62" s="99"/>
      <c r="J62" s="99"/>
      <c r="K62" s="99"/>
      <c r="L62" s="99">
        <v>39.82</v>
      </c>
      <c r="M62" s="99"/>
      <c r="N62" s="99"/>
      <c r="O62" s="99"/>
      <c r="P62" s="99"/>
      <c r="Q62" s="99"/>
      <c r="R62" s="113" t="s">
        <v>1</v>
      </c>
      <c r="S62" s="113"/>
      <c r="T62" s="99"/>
      <c r="U62" s="99"/>
      <c r="V62" s="99"/>
      <c r="W62" s="100"/>
      <c r="X62" s="101"/>
      <c r="Y62" s="99">
        <v>40.869999999999997</v>
      </c>
      <c r="Z62" s="99"/>
      <c r="AA62" s="99"/>
      <c r="AB62" s="99"/>
      <c r="AC62" s="99">
        <v>37.4</v>
      </c>
      <c r="AD62" s="99">
        <v>57.08</v>
      </c>
      <c r="AE62" s="99">
        <v>51.52</v>
      </c>
      <c r="AF62" s="99">
        <v>39.42</v>
      </c>
      <c r="AG62" s="99">
        <v>30.14</v>
      </c>
      <c r="AH62" s="99"/>
      <c r="AI62" s="99"/>
      <c r="AJ62" s="99">
        <v>39.72</v>
      </c>
      <c r="AK62" s="113">
        <v>25</v>
      </c>
      <c r="AL62" s="99">
        <v>28.84</v>
      </c>
      <c r="AM62" s="99"/>
      <c r="AN62" s="101">
        <f>AVERAGE(Y62:AM62)</f>
        <v>38.887777777777771</v>
      </c>
      <c r="AO62" s="101">
        <f>MEDIAN(Y62:AM62)</f>
        <v>39.42</v>
      </c>
      <c r="AP62" s="101">
        <v>42.47</v>
      </c>
      <c r="AQ62" s="101">
        <f>E62-AN62</f>
        <v>3.582222222222228</v>
      </c>
      <c r="AR62" s="101">
        <f>E62-AO62</f>
        <v>3.0499999999999972</v>
      </c>
    </row>
    <row r="63" spans="1:46" ht="11.25" customHeight="1" x14ac:dyDescent="0.2">
      <c r="A63" s="111" t="s">
        <v>277</v>
      </c>
      <c r="B63" s="112" t="s">
        <v>35</v>
      </c>
      <c r="C63" s="112" t="s">
        <v>37</v>
      </c>
      <c r="D63" s="99">
        <v>19.670000000000002</v>
      </c>
      <c r="E63" s="99">
        <v>23.1</v>
      </c>
      <c r="F63" s="99"/>
      <c r="G63" s="99">
        <v>22.7</v>
      </c>
      <c r="H63" s="99"/>
      <c r="I63" s="99"/>
      <c r="J63" s="99"/>
      <c r="K63" s="99"/>
      <c r="L63" s="99">
        <v>28.87</v>
      </c>
      <c r="M63" s="99"/>
      <c r="N63" s="99"/>
      <c r="O63" s="99"/>
      <c r="P63" s="99"/>
      <c r="Q63" s="99"/>
      <c r="R63" s="113"/>
      <c r="S63" s="113"/>
      <c r="T63" s="99"/>
      <c r="U63" s="99"/>
      <c r="V63" s="99"/>
      <c r="W63" s="100"/>
      <c r="X63" s="101"/>
      <c r="Y63" s="99"/>
      <c r="Z63" s="99">
        <v>22.7</v>
      </c>
      <c r="AA63" s="99"/>
      <c r="AB63" s="99"/>
      <c r="AC63" s="99"/>
      <c r="AD63" s="99">
        <v>40.32</v>
      </c>
      <c r="AE63" s="99"/>
      <c r="AF63" s="99"/>
      <c r="AG63" s="99"/>
      <c r="AH63" s="99"/>
      <c r="AI63" s="99"/>
      <c r="AJ63" s="99"/>
      <c r="AK63" s="113"/>
      <c r="AL63" s="99"/>
      <c r="AM63" s="99"/>
      <c r="AN63" s="101"/>
      <c r="AO63" s="101"/>
      <c r="AP63" s="101">
        <v>23.1</v>
      </c>
      <c r="AQ63" s="101"/>
      <c r="AR63" s="101"/>
    </row>
    <row r="64" spans="1:46" ht="11.25" customHeight="1" x14ac:dyDescent="0.2">
      <c r="A64" s="111" t="s">
        <v>278</v>
      </c>
      <c r="B64" s="112" t="s">
        <v>35</v>
      </c>
      <c r="C64" s="112" t="s">
        <v>38</v>
      </c>
      <c r="D64" s="99"/>
      <c r="E64" s="99">
        <v>21.08</v>
      </c>
      <c r="F64" s="99"/>
      <c r="G64" s="99">
        <v>18.329999999999998</v>
      </c>
      <c r="H64" s="99"/>
      <c r="I64" s="99">
        <v>22.48</v>
      </c>
      <c r="J64" s="99"/>
      <c r="K64" s="99"/>
      <c r="L64" s="99">
        <v>23.73</v>
      </c>
      <c r="M64" s="99"/>
      <c r="N64" s="99"/>
      <c r="O64" s="99"/>
      <c r="P64" s="99"/>
      <c r="Q64" s="99"/>
      <c r="R64" s="113"/>
      <c r="S64" s="113"/>
      <c r="T64" s="99"/>
      <c r="U64" s="99">
        <f>AVERAGE(F64:T64)</f>
        <v>21.513333333333335</v>
      </c>
      <c r="V64" s="99">
        <f>MEDIAN(F64:T64)</f>
        <v>22.48</v>
      </c>
      <c r="W64" s="100">
        <f>D64-U64</f>
        <v>-21.513333333333335</v>
      </c>
      <c r="X64" s="101">
        <f>D64-V64</f>
        <v>-22.48</v>
      </c>
      <c r="Y64" s="99"/>
      <c r="Z64" s="99">
        <v>20.63</v>
      </c>
      <c r="AA64" s="99"/>
      <c r="AB64" s="99">
        <v>29.51</v>
      </c>
      <c r="AC64" s="99"/>
      <c r="AD64" s="99"/>
      <c r="AE64" s="99">
        <v>24.42</v>
      </c>
      <c r="AF64" s="99"/>
      <c r="AG64" s="99"/>
      <c r="AH64" s="99"/>
      <c r="AI64" s="99"/>
      <c r="AJ64" s="99">
        <v>26.4</v>
      </c>
      <c r="AK64" s="113"/>
      <c r="AL64" s="99"/>
      <c r="AM64" s="99"/>
      <c r="AN64" s="101">
        <f>AVERAGE(Y64:AM64)</f>
        <v>25.240000000000002</v>
      </c>
      <c r="AO64" s="101">
        <f>MEDIAN(Y64:AM64)</f>
        <v>25.41</v>
      </c>
      <c r="AP64" s="101">
        <v>21.08</v>
      </c>
      <c r="AQ64" s="101">
        <f>E64-AN64</f>
        <v>-4.1600000000000037</v>
      </c>
      <c r="AR64" s="101">
        <f>E64-AO64</f>
        <v>-4.3300000000000018</v>
      </c>
    </row>
    <row r="65" spans="1:44" ht="11.25" customHeight="1" x14ac:dyDescent="0.2">
      <c r="A65" s="111" t="s">
        <v>279</v>
      </c>
      <c r="B65" s="112" t="s">
        <v>39</v>
      </c>
      <c r="C65" s="112" t="s">
        <v>40</v>
      </c>
      <c r="D65" s="99">
        <v>18.559999999999999</v>
      </c>
      <c r="E65" s="99">
        <v>21.8</v>
      </c>
      <c r="F65" s="99"/>
      <c r="G65" s="99">
        <v>17.12</v>
      </c>
      <c r="H65" s="99"/>
      <c r="I65" s="99"/>
      <c r="J65" s="99">
        <v>22.08</v>
      </c>
      <c r="K65" s="99"/>
      <c r="L65" s="99">
        <v>15.31</v>
      </c>
      <c r="M65" s="99"/>
      <c r="N65" s="99">
        <v>16.64</v>
      </c>
      <c r="O65" s="99"/>
      <c r="P65" s="99"/>
      <c r="Q65" s="99"/>
      <c r="R65" s="113" t="s">
        <v>1</v>
      </c>
      <c r="S65" s="113"/>
      <c r="T65" s="99"/>
      <c r="U65" s="99">
        <f>AVERAGE(F65:T65)</f>
        <v>17.787500000000001</v>
      </c>
      <c r="V65" s="99">
        <f>MEDIAN(F65:T65)</f>
        <v>16.880000000000003</v>
      </c>
      <c r="W65" s="100">
        <f>D65-U65</f>
        <v>0.7724999999999973</v>
      </c>
      <c r="X65" s="101">
        <f>D65-V65</f>
        <v>1.6799999999999962</v>
      </c>
      <c r="Y65" s="99"/>
      <c r="Z65" s="99">
        <v>19.260000000000002</v>
      </c>
      <c r="AA65" s="99"/>
      <c r="AB65" s="99"/>
      <c r="AC65" s="99">
        <v>27.6</v>
      </c>
      <c r="AD65" s="99">
        <v>28.94</v>
      </c>
      <c r="AE65" s="99">
        <v>23.25</v>
      </c>
      <c r="AF65" s="99"/>
      <c r="AG65" s="99">
        <v>18.72</v>
      </c>
      <c r="AH65" s="99"/>
      <c r="AI65" s="99"/>
      <c r="AJ65" s="99"/>
      <c r="AK65" s="113"/>
      <c r="AL65" s="99">
        <v>18.73</v>
      </c>
      <c r="AM65" s="99"/>
      <c r="AN65" s="101">
        <f>AVERAGE(Y65:AM65)</f>
        <v>22.75</v>
      </c>
      <c r="AO65" s="101">
        <f>MEDIAN(Y65:AM65)</f>
        <v>21.255000000000003</v>
      </c>
      <c r="AP65" s="101">
        <v>21.8</v>
      </c>
      <c r="AQ65" s="101">
        <f>E65-AN65</f>
        <v>-0.94999999999999929</v>
      </c>
      <c r="AR65" s="101">
        <f>E65-AO65</f>
        <v>0.54499999999999815</v>
      </c>
    </row>
    <row r="66" spans="1:44" ht="11.25" customHeight="1" x14ac:dyDescent="0.2">
      <c r="A66" s="111" t="s">
        <v>279</v>
      </c>
      <c r="B66" s="112" t="s">
        <v>39</v>
      </c>
      <c r="C66" s="112" t="s">
        <v>41</v>
      </c>
      <c r="D66" s="99">
        <v>18.010000000000002</v>
      </c>
      <c r="E66" s="99">
        <v>21.16</v>
      </c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113"/>
      <c r="S66" s="113"/>
      <c r="T66" s="99"/>
      <c r="U66" s="99"/>
      <c r="V66" s="99"/>
      <c r="W66" s="100"/>
      <c r="X66" s="101"/>
      <c r="Y66" s="99"/>
      <c r="Z66" s="99">
        <v>16.07</v>
      </c>
      <c r="AA66" s="99"/>
      <c r="AB66" s="99"/>
      <c r="AC66" s="99"/>
      <c r="AD66" s="99"/>
      <c r="AE66" s="99"/>
      <c r="AF66" s="99"/>
      <c r="AG66" s="99"/>
      <c r="AH66" s="99"/>
      <c r="AI66" s="99">
        <v>28.01</v>
      </c>
      <c r="AJ66" s="99"/>
      <c r="AK66" s="113"/>
      <c r="AL66" s="99"/>
      <c r="AM66" s="99"/>
      <c r="AN66" s="101"/>
      <c r="AO66" s="101"/>
      <c r="AP66" s="101">
        <v>21.16</v>
      </c>
      <c r="AQ66" s="101"/>
      <c r="AR66" s="101"/>
    </row>
    <row r="67" spans="1:44" ht="11.25" customHeight="1" x14ac:dyDescent="0.2">
      <c r="B67" s="128"/>
      <c r="C67" s="128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30"/>
      <c r="S67" s="130"/>
      <c r="T67" s="129"/>
      <c r="U67" s="129"/>
      <c r="V67" s="129"/>
      <c r="W67" s="131"/>
      <c r="X67" s="124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30"/>
      <c r="AL67" s="129"/>
      <c r="AM67" s="129"/>
    </row>
    <row r="68" spans="1:44" ht="11.25" customHeight="1" x14ac:dyDescent="0.2">
      <c r="B68" s="128"/>
      <c r="C68" s="128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30"/>
      <c r="S68" s="130"/>
      <c r="T68" s="129"/>
      <c r="U68" s="129"/>
      <c r="V68" s="129"/>
      <c r="W68" s="131"/>
      <c r="X68" s="124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30"/>
      <c r="AL68" s="129"/>
      <c r="AM68" s="129"/>
    </row>
    <row r="69" spans="1:44" ht="11.25" customHeight="1" x14ac:dyDescent="0.2">
      <c r="A69" s="201" t="s">
        <v>299</v>
      </c>
      <c r="B69" s="201"/>
    </row>
    <row r="70" spans="1:44" ht="11.25" customHeight="1" x14ac:dyDescent="0.2">
      <c r="A70" s="111" t="s">
        <v>284</v>
      </c>
      <c r="B70" s="112" t="s">
        <v>56</v>
      </c>
      <c r="C70" s="112" t="s">
        <v>57</v>
      </c>
      <c r="D70" s="99"/>
      <c r="E70" s="99">
        <v>50.38</v>
      </c>
      <c r="F70" s="99"/>
      <c r="G70" s="99"/>
      <c r="H70" s="99"/>
      <c r="I70" s="99"/>
      <c r="J70" s="99"/>
      <c r="K70" s="99"/>
      <c r="L70" s="99">
        <v>39.82</v>
      </c>
      <c r="M70" s="99"/>
      <c r="N70" s="99"/>
      <c r="O70" s="99">
        <v>34.979999999999997</v>
      </c>
      <c r="P70" s="99"/>
      <c r="Q70" s="99"/>
      <c r="R70" s="113"/>
      <c r="S70" s="113"/>
      <c r="T70" s="99"/>
      <c r="U70" s="99"/>
      <c r="V70" s="99"/>
      <c r="W70" s="100"/>
      <c r="X70" s="101"/>
      <c r="Y70" s="99">
        <v>74.52</v>
      </c>
      <c r="Z70" s="99">
        <v>45.19</v>
      </c>
      <c r="AA70" s="99"/>
      <c r="AB70" s="99"/>
      <c r="AC70" s="99">
        <v>37.99</v>
      </c>
      <c r="AD70" s="99">
        <v>78.2</v>
      </c>
      <c r="AE70" s="99">
        <v>51.52</v>
      </c>
      <c r="AF70" s="99">
        <v>47.28</v>
      </c>
      <c r="AG70" s="99">
        <v>30.24</v>
      </c>
      <c r="AH70" s="99">
        <v>42.73</v>
      </c>
      <c r="AI70" s="99">
        <v>39.93</v>
      </c>
      <c r="AJ70" s="99">
        <v>49.52</v>
      </c>
      <c r="AK70" s="113">
        <v>20.99</v>
      </c>
      <c r="AL70" s="99"/>
      <c r="AM70" s="99"/>
      <c r="AN70" s="101">
        <f>AVERAGE(Y70:AM70)</f>
        <v>47.100909090909084</v>
      </c>
      <c r="AO70" s="101">
        <f>MEDIAN(Y70:AM70)</f>
        <v>45.19</v>
      </c>
      <c r="AP70" s="101">
        <v>50.38</v>
      </c>
      <c r="AQ70" s="101">
        <f>E70-AN70</f>
        <v>3.2790909090909182</v>
      </c>
      <c r="AR70" s="101">
        <f>E70-AO70</f>
        <v>5.1900000000000048</v>
      </c>
    </row>
    <row r="71" spans="1:44" ht="11.25" customHeight="1" x14ac:dyDescent="0.2">
      <c r="A71" s="111" t="s">
        <v>274</v>
      </c>
      <c r="B71" s="112" t="s">
        <v>56</v>
      </c>
      <c r="C71" s="112" t="s">
        <v>59</v>
      </c>
      <c r="D71" s="99"/>
      <c r="E71" s="99">
        <v>41.57</v>
      </c>
      <c r="F71" s="99"/>
      <c r="G71" s="99"/>
      <c r="H71" s="99">
        <v>41</v>
      </c>
      <c r="I71" s="99"/>
      <c r="J71" s="99"/>
      <c r="K71" s="99"/>
      <c r="L71" s="99"/>
      <c r="M71" s="99">
        <v>38.979999999999997</v>
      </c>
      <c r="N71" s="99"/>
      <c r="O71" s="99"/>
      <c r="P71" s="99"/>
      <c r="Q71" s="99"/>
      <c r="R71" s="113"/>
      <c r="S71" s="113"/>
      <c r="T71" s="99"/>
      <c r="U71" s="99"/>
      <c r="V71" s="99"/>
      <c r="W71" s="100"/>
      <c r="X71" s="101"/>
      <c r="Y71" s="99"/>
      <c r="Z71" s="99"/>
      <c r="AA71" s="99">
        <v>47.59</v>
      </c>
      <c r="AB71" s="99"/>
      <c r="AC71" s="99"/>
      <c r="AD71" s="99">
        <v>53.44</v>
      </c>
      <c r="AE71" s="99"/>
      <c r="AF71" s="99">
        <v>43.25</v>
      </c>
      <c r="AG71" s="99"/>
      <c r="AH71" s="99"/>
      <c r="AI71" s="99"/>
      <c r="AJ71" s="99"/>
      <c r="AK71" s="113"/>
      <c r="AL71" s="99"/>
      <c r="AM71" s="99"/>
      <c r="AN71" s="101">
        <f>AVERAGE(Y71:AM71)</f>
        <v>48.093333333333334</v>
      </c>
      <c r="AO71" s="101">
        <f>MEDIAN(Y71:AM71)</f>
        <v>47.59</v>
      </c>
      <c r="AP71" s="101">
        <v>41.57</v>
      </c>
      <c r="AQ71" s="101">
        <f>E71-AN71</f>
        <v>-6.5233333333333334</v>
      </c>
      <c r="AR71" s="101">
        <f>E71-AO71</f>
        <v>-6.0200000000000031</v>
      </c>
    </row>
    <row r="72" spans="1:44" ht="11.25" customHeight="1" x14ac:dyDescent="0.2">
      <c r="A72" s="111" t="s">
        <v>275</v>
      </c>
      <c r="B72" s="112" t="s">
        <v>56</v>
      </c>
      <c r="C72" s="112" t="s">
        <v>58</v>
      </c>
      <c r="D72" s="99"/>
      <c r="E72" s="99">
        <v>35.93</v>
      </c>
      <c r="F72" s="99"/>
      <c r="G72" s="99"/>
      <c r="H72" s="99"/>
      <c r="I72" s="99"/>
      <c r="J72" s="99"/>
      <c r="K72" s="99"/>
      <c r="L72" s="99">
        <v>34.21</v>
      </c>
      <c r="M72" s="99">
        <v>33.28</v>
      </c>
      <c r="N72" s="99"/>
      <c r="O72" s="99">
        <v>26.4</v>
      </c>
      <c r="P72" s="99">
        <v>25.23</v>
      </c>
      <c r="Q72" s="99"/>
      <c r="R72" s="113"/>
      <c r="S72" s="113"/>
      <c r="T72" s="99"/>
      <c r="U72" s="99"/>
      <c r="V72" s="99"/>
      <c r="W72" s="100"/>
      <c r="X72" s="101"/>
      <c r="Y72" s="99"/>
      <c r="Z72" s="99"/>
      <c r="AA72" s="99"/>
      <c r="AB72" s="99"/>
      <c r="AC72" s="99">
        <v>29.81</v>
      </c>
      <c r="AD72" s="99">
        <v>44.39</v>
      </c>
      <c r="AE72" s="99"/>
      <c r="AF72" s="99">
        <v>37.4</v>
      </c>
      <c r="AG72" s="99">
        <v>22.87</v>
      </c>
      <c r="AH72" s="99">
        <v>32.25</v>
      </c>
      <c r="AI72" s="99">
        <v>32.56</v>
      </c>
      <c r="AJ72" s="99">
        <v>34.43</v>
      </c>
      <c r="AK72" s="113">
        <v>19.27</v>
      </c>
      <c r="AL72" s="99"/>
      <c r="AM72" s="99"/>
      <c r="AN72" s="101">
        <f>AVERAGE(Y72:AM72)</f>
        <v>31.622500000000002</v>
      </c>
      <c r="AO72" s="101">
        <f>MEDIAN(Y72:AM72)</f>
        <v>32.405000000000001</v>
      </c>
      <c r="AP72" s="101">
        <v>35.93</v>
      </c>
      <c r="AQ72" s="101">
        <f>E72-AN72</f>
        <v>4.3074999999999974</v>
      </c>
      <c r="AR72" s="101">
        <f>E72-AO72</f>
        <v>3.5249999999999986</v>
      </c>
    </row>
    <row r="73" spans="1:44" ht="11.25" customHeight="1" x14ac:dyDescent="0.2">
      <c r="A73" s="111" t="s">
        <v>276</v>
      </c>
      <c r="B73" s="112" t="s">
        <v>56</v>
      </c>
      <c r="C73" s="112" t="s">
        <v>60</v>
      </c>
      <c r="D73" s="99"/>
      <c r="E73" s="99">
        <v>28.75</v>
      </c>
      <c r="F73" s="99"/>
      <c r="G73" s="99"/>
      <c r="H73" s="99"/>
      <c r="I73" s="99"/>
      <c r="J73" s="99">
        <v>22.44</v>
      </c>
      <c r="K73" s="99"/>
      <c r="L73" s="99">
        <v>26.86</v>
      </c>
      <c r="M73" s="99">
        <v>24.59</v>
      </c>
      <c r="N73" s="99"/>
      <c r="O73" s="99">
        <v>22.22</v>
      </c>
      <c r="P73" s="99">
        <v>22.94</v>
      </c>
      <c r="Q73" s="99">
        <v>25.82</v>
      </c>
      <c r="R73" s="113"/>
      <c r="S73" s="113"/>
      <c r="T73" s="99"/>
      <c r="U73" s="99">
        <f>AVERAGE(F73:T73)</f>
        <v>24.145</v>
      </c>
      <c r="V73" s="99">
        <f>MEDIAN(F73:T73)</f>
        <v>23.765000000000001</v>
      </c>
      <c r="W73" s="100"/>
      <c r="X73" s="101"/>
      <c r="Y73" s="99"/>
      <c r="Z73" s="99"/>
      <c r="AA73" s="99"/>
      <c r="AB73" s="99"/>
      <c r="AC73" s="99">
        <v>29.03</v>
      </c>
      <c r="AD73" s="99">
        <v>34.24</v>
      </c>
      <c r="AE73" s="99">
        <v>28.46</v>
      </c>
      <c r="AF73" s="99">
        <v>32.35</v>
      </c>
      <c r="AG73" s="99">
        <v>25.02</v>
      </c>
      <c r="AH73" s="99">
        <v>27.15</v>
      </c>
      <c r="AI73" s="99">
        <v>29.6</v>
      </c>
      <c r="AJ73" s="99">
        <v>29.94</v>
      </c>
      <c r="AK73" s="113">
        <v>17.71</v>
      </c>
      <c r="AL73" s="99"/>
      <c r="AM73" s="99"/>
      <c r="AN73" s="101">
        <f>AVERAGE(Y73:AM73)</f>
        <v>28.166666666666671</v>
      </c>
      <c r="AO73" s="101">
        <f>MEDIAN(Y73:AM73)</f>
        <v>29.03</v>
      </c>
      <c r="AP73" s="101">
        <v>28.75</v>
      </c>
      <c r="AQ73" s="101">
        <f>E73-AN73</f>
        <v>0.5833333333333286</v>
      </c>
      <c r="AR73" s="101">
        <f>E73-AO73</f>
        <v>-0.28000000000000114</v>
      </c>
    </row>
    <row r="74" spans="1:44" ht="11.25" customHeight="1" x14ac:dyDescent="0.2">
      <c r="B74" s="128"/>
      <c r="C74" s="128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30"/>
      <c r="S74" s="130"/>
      <c r="T74" s="129"/>
      <c r="U74" s="129"/>
      <c r="V74" s="129"/>
      <c r="W74" s="131"/>
      <c r="X74" s="124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30"/>
      <c r="AL74" s="129"/>
      <c r="AM74" s="129"/>
    </row>
  </sheetData>
  <sortState xmlns:xlrd2="http://schemas.microsoft.com/office/spreadsheetml/2017/richdata2" ref="A50:AU55">
    <sortCondition ref="B50:B55"/>
  </sortState>
  <mergeCells count="2">
    <mergeCell ref="A61:B61"/>
    <mergeCell ref="A69:B69"/>
  </mergeCells>
  <pageMargins left="0.7" right="0.7" top="0.5" bottom="0.25" header="0.3" footer="0.3"/>
  <pageSetup orientation="landscape" useFirstPageNumber="1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8664F-573E-43E1-A735-4BDC270B118D}">
  <dimension ref="A1:C9"/>
  <sheetViews>
    <sheetView workbookViewId="0">
      <selection sqref="A1:C9"/>
    </sheetView>
  </sheetViews>
  <sheetFormatPr defaultRowHeight="15" x14ac:dyDescent="0.25"/>
  <cols>
    <col min="1" max="1" width="8.28515625" style="8" customWidth="1"/>
    <col min="2" max="3" width="14.42578125" style="14" customWidth="1"/>
  </cols>
  <sheetData>
    <row r="1" spans="1:3" ht="30" x14ac:dyDescent="0.25">
      <c r="A1" s="89" t="s">
        <v>0</v>
      </c>
      <c r="B1" s="88" t="s">
        <v>285</v>
      </c>
      <c r="C1" s="88" t="s">
        <v>286</v>
      </c>
    </row>
    <row r="2" spans="1:3" x14ac:dyDescent="0.25">
      <c r="A2" s="29" t="s">
        <v>119</v>
      </c>
      <c r="B2" s="95">
        <f t="shared" ref="B2:B9" si="0">C2/1.3</f>
        <v>38.46153846153846</v>
      </c>
      <c r="C2" s="95">
        <v>50</v>
      </c>
    </row>
    <row r="3" spans="1:3" x14ac:dyDescent="0.25">
      <c r="A3" s="29" t="s">
        <v>137</v>
      </c>
      <c r="B3" s="95">
        <f t="shared" si="0"/>
        <v>34.615384615384613</v>
      </c>
      <c r="C3" s="95">
        <v>45</v>
      </c>
    </row>
    <row r="4" spans="1:3" x14ac:dyDescent="0.25">
      <c r="A4" s="29" t="s">
        <v>114</v>
      </c>
      <c r="B4" s="95">
        <f t="shared" si="0"/>
        <v>26.923076923076923</v>
      </c>
      <c r="C4" s="95">
        <v>35</v>
      </c>
    </row>
    <row r="5" spans="1:3" x14ac:dyDescent="0.25">
      <c r="A5" s="29" t="s">
        <v>120</v>
      </c>
      <c r="B5" s="95">
        <f t="shared" si="0"/>
        <v>23.076923076923077</v>
      </c>
      <c r="C5" s="95">
        <v>30</v>
      </c>
    </row>
    <row r="6" spans="1:3" x14ac:dyDescent="0.25">
      <c r="A6" s="29" t="s">
        <v>117</v>
      </c>
      <c r="B6" s="95">
        <f t="shared" si="0"/>
        <v>19.23076923076923</v>
      </c>
      <c r="C6" s="95">
        <v>25</v>
      </c>
    </row>
    <row r="7" spans="1:3" x14ac:dyDescent="0.25">
      <c r="A7" s="29" t="s">
        <v>118</v>
      </c>
      <c r="B7" s="95">
        <f t="shared" si="0"/>
        <v>17.692307692307693</v>
      </c>
      <c r="C7" s="95">
        <v>23</v>
      </c>
    </row>
    <row r="8" spans="1:3" x14ac:dyDescent="0.25">
      <c r="A8" s="29" t="s">
        <v>113</v>
      </c>
      <c r="B8" s="95">
        <f t="shared" si="0"/>
        <v>16.153846153846153</v>
      </c>
      <c r="C8" s="95">
        <v>21</v>
      </c>
    </row>
    <row r="9" spans="1:3" x14ac:dyDescent="0.25">
      <c r="A9" s="29" t="s">
        <v>162</v>
      </c>
      <c r="B9" s="95">
        <f t="shared" si="0"/>
        <v>14.615384615384615</v>
      </c>
      <c r="C9" s="95">
        <v>19</v>
      </c>
    </row>
  </sheetData>
  <sortState xmlns:xlrd2="http://schemas.microsoft.com/office/spreadsheetml/2017/richdata2" ref="A3:C9">
    <sortCondition descending="1" ref="C3:C9"/>
    <sortCondition ref="A3:A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793E-A709-4F4D-9478-1B561AFBDF03}">
  <dimension ref="A1:P22"/>
  <sheetViews>
    <sheetView workbookViewId="0">
      <selection activeCell="S5" sqref="S5"/>
    </sheetView>
  </sheetViews>
  <sheetFormatPr defaultRowHeight="15" x14ac:dyDescent="0.25"/>
  <cols>
    <col min="1" max="1" width="14" customWidth="1"/>
    <col min="5" max="5" width="9.140625" style="8"/>
  </cols>
  <sheetData>
    <row r="1" spans="1:16" x14ac:dyDescent="0.25">
      <c r="B1" t="s">
        <v>349</v>
      </c>
      <c r="C1" s="192">
        <v>0.02</v>
      </c>
      <c r="E1" s="195">
        <v>1.02</v>
      </c>
    </row>
    <row r="2" spans="1:16" s="193" customFormat="1" ht="24" customHeight="1" x14ac:dyDescent="0.25">
      <c r="A2" s="89" t="s">
        <v>348</v>
      </c>
      <c r="B2" s="135">
        <v>1</v>
      </c>
      <c r="C2" s="135">
        <v>2</v>
      </c>
      <c r="D2" s="135">
        <v>3</v>
      </c>
      <c r="E2" s="135">
        <v>4</v>
      </c>
      <c r="F2" s="135">
        <v>5</v>
      </c>
      <c r="G2" s="135">
        <v>6</v>
      </c>
      <c r="H2" s="135">
        <v>7</v>
      </c>
      <c r="I2" s="135">
        <v>8</v>
      </c>
      <c r="J2" s="135">
        <v>9</v>
      </c>
      <c r="K2" s="135">
        <v>10</v>
      </c>
      <c r="L2" s="135">
        <v>11</v>
      </c>
      <c r="M2" s="135">
        <v>12</v>
      </c>
      <c r="N2" s="135">
        <v>13</v>
      </c>
      <c r="O2" s="135">
        <v>14</v>
      </c>
      <c r="P2" s="135">
        <v>15</v>
      </c>
    </row>
    <row r="3" spans="1:16" ht="24" customHeight="1" x14ac:dyDescent="0.25">
      <c r="A3" s="29" t="s">
        <v>119</v>
      </c>
      <c r="B3" s="95">
        <v>38.46153846153846</v>
      </c>
      <c r="C3" s="95">
        <f t="shared" ref="C3:P3" si="0">ROUND(B3*$E$1,2)</f>
        <v>39.229999999999997</v>
      </c>
      <c r="D3" s="95">
        <f t="shared" si="0"/>
        <v>40.01</v>
      </c>
      <c r="E3" s="95">
        <f t="shared" si="0"/>
        <v>40.81</v>
      </c>
      <c r="F3" s="95">
        <f t="shared" si="0"/>
        <v>41.63</v>
      </c>
      <c r="G3" s="95">
        <f t="shared" si="0"/>
        <v>42.46</v>
      </c>
      <c r="H3" s="95">
        <f t="shared" si="0"/>
        <v>43.31</v>
      </c>
      <c r="I3" s="95">
        <f t="shared" si="0"/>
        <v>44.18</v>
      </c>
      <c r="J3" s="95">
        <f t="shared" si="0"/>
        <v>45.06</v>
      </c>
      <c r="K3" s="95">
        <f t="shared" si="0"/>
        <v>45.96</v>
      </c>
      <c r="L3" s="95">
        <f t="shared" si="0"/>
        <v>46.88</v>
      </c>
      <c r="M3" s="95">
        <f t="shared" si="0"/>
        <v>47.82</v>
      </c>
      <c r="N3" s="95">
        <f t="shared" si="0"/>
        <v>48.78</v>
      </c>
      <c r="O3" s="95">
        <f t="shared" si="0"/>
        <v>49.76</v>
      </c>
      <c r="P3" s="95">
        <f t="shared" si="0"/>
        <v>50.76</v>
      </c>
    </row>
    <row r="4" spans="1:16" ht="24" customHeight="1" x14ac:dyDescent="0.25">
      <c r="A4" s="29" t="s">
        <v>137</v>
      </c>
      <c r="B4" s="95">
        <v>34.615384615384613</v>
      </c>
      <c r="C4" s="95">
        <f t="shared" ref="C4:P4" si="1">ROUND(B4*$E$1,2)</f>
        <v>35.31</v>
      </c>
      <c r="D4" s="95">
        <f t="shared" si="1"/>
        <v>36.020000000000003</v>
      </c>
      <c r="E4" s="95">
        <f t="shared" si="1"/>
        <v>36.74</v>
      </c>
      <c r="F4" s="95">
        <f t="shared" si="1"/>
        <v>37.47</v>
      </c>
      <c r="G4" s="95">
        <f t="shared" si="1"/>
        <v>38.22</v>
      </c>
      <c r="H4" s="95">
        <f t="shared" si="1"/>
        <v>38.979999999999997</v>
      </c>
      <c r="I4" s="95">
        <f t="shared" si="1"/>
        <v>39.76</v>
      </c>
      <c r="J4" s="95">
        <f t="shared" si="1"/>
        <v>40.56</v>
      </c>
      <c r="K4" s="95">
        <f t="shared" si="1"/>
        <v>41.37</v>
      </c>
      <c r="L4" s="95">
        <f t="shared" si="1"/>
        <v>42.2</v>
      </c>
      <c r="M4" s="95">
        <f t="shared" si="1"/>
        <v>43.04</v>
      </c>
      <c r="N4" s="95">
        <f t="shared" si="1"/>
        <v>43.9</v>
      </c>
      <c r="O4" s="95">
        <f t="shared" si="1"/>
        <v>44.78</v>
      </c>
      <c r="P4" s="95">
        <f t="shared" si="1"/>
        <v>45.68</v>
      </c>
    </row>
    <row r="5" spans="1:16" ht="24" customHeight="1" x14ac:dyDescent="0.25">
      <c r="A5" s="29" t="s">
        <v>114</v>
      </c>
      <c r="B5" s="95">
        <v>26.923076923076923</v>
      </c>
      <c r="C5" s="95">
        <f t="shared" ref="C5:P5" si="2">ROUND(B5*$E$1,2)</f>
        <v>27.46</v>
      </c>
      <c r="D5" s="95">
        <f t="shared" si="2"/>
        <v>28.01</v>
      </c>
      <c r="E5" s="95">
        <f t="shared" si="2"/>
        <v>28.57</v>
      </c>
      <c r="F5" s="95">
        <f t="shared" si="2"/>
        <v>29.14</v>
      </c>
      <c r="G5" s="95">
        <f t="shared" si="2"/>
        <v>29.72</v>
      </c>
      <c r="H5" s="95">
        <f t="shared" si="2"/>
        <v>30.31</v>
      </c>
      <c r="I5" s="95">
        <f t="shared" si="2"/>
        <v>30.92</v>
      </c>
      <c r="J5" s="95">
        <f t="shared" si="2"/>
        <v>31.54</v>
      </c>
      <c r="K5" s="95">
        <f t="shared" si="2"/>
        <v>32.17</v>
      </c>
      <c r="L5" s="95">
        <f t="shared" si="2"/>
        <v>32.81</v>
      </c>
      <c r="M5" s="95">
        <f t="shared" si="2"/>
        <v>33.47</v>
      </c>
      <c r="N5" s="95">
        <f t="shared" si="2"/>
        <v>34.14</v>
      </c>
      <c r="O5" s="95">
        <f t="shared" si="2"/>
        <v>34.82</v>
      </c>
      <c r="P5" s="95">
        <f t="shared" si="2"/>
        <v>35.520000000000003</v>
      </c>
    </row>
    <row r="6" spans="1:16" ht="24" customHeight="1" x14ac:dyDescent="0.25">
      <c r="A6" s="29" t="s">
        <v>120</v>
      </c>
      <c r="B6" s="95">
        <v>23.076923076923077</v>
      </c>
      <c r="C6" s="95">
        <f t="shared" ref="C6:P6" si="3">ROUND(B6*$E$1,2)</f>
        <v>23.54</v>
      </c>
      <c r="D6" s="95">
        <f t="shared" si="3"/>
        <v>24.01</v>
      </c>
      <c r="E6" s="95">
        <f t="shared" si="3"/>
        <v>24.49</v>
      </c>
      <c r="F6" s="95">
        <f t="shared" si="3"/>
        <v>24.98</v>
      </c>
      <c r="G6" s="95">
        <f t="shared" si="3"/>
        <v>25.48</v>
      </c>
      <c r="H6" s="95">
        <f t="shared" si="3"/>
        <v>25.99</v>
      </c>
      <c r="I6" s="95">
        <f t="shared" si="3"/>
        <v>26.51</v>
      </c>
      <c r="J6" s="95">
        <f t="shared" si="3"/>
        <v>27.04</v>
      </c>
      <c r="K6" s="95">
        <f t="shared" si="3"/>
        <v>27.58</v>
      </c>
      <c r="L6" s="95">
        <f t="shared" si="3"/>
        <v>28.13</v>
      </c>
      <c r="M6" s="95">
        <f t="shared" si="3"/>
        <v>28.69</v>
      </c>
      <c r="N6" s="95">
        <f t="shared" si="3"/>
        <v>29.26</v>
      </c>
      <c r="O6" s="95">
        <f t="shared" si="3"/>
        <v>29.85</v>
      </c>
      <c r="P6" s="95">
        <f t="shared" si="3"/>
        <v>30.45</v>
      </c>
    </row>
    <row r="7" spans="1:16" ht="24" customHeight="1" x14ac:dyDescent="0.25">
      <c r="A7" s="29" t="s">
        <v>117</v>
      </c>
      <c r="B7" s="95">
        <v>19.23076923076923</v>
      </c>
      <c r="C7" s="95">
        <f t="shared" ref="C7:P7" si="4">ROUND(B7*$E$1,2)</f>
        <v>19.62</v>
      </c>
      <c r="D7" s="95">
        <f t="shared" si="4"/>
        <v>20.010000000000002</v>
      </c>
      <c r="E7" s="95">
        <f t="shared" si="4"/>
        <v>20.41</v>
      </c>
      <c r="F7" s="95">
        <f t="shared" si="4"/>
        <v>20.82</v>
      </c>
      <c r="G7" s="95">
        <f t="shared" si="4"/>
        <v>21.24</v>
      </c>
      <c r="H7" s="95">
        <f t="shared" si="4"/>
        <v>21.66</v>
      </c>
      <c r="I7" s="95">
        <f t="shared" si="4"/>
        <v>22.09</v>
      </c>
      <c r="J7" s="95">
        <f t="shared" si="4"/>
        <v>22.53</v>
      </c>
      <c r="K7" s="95">
        <f t="shared" si="4"/>
        <v>22.98</v>
      </c>
      <c r="L7" s="95">
        <f t="shared" si="4"/>
        <v>23.44</v>
      </c>
      <c r="M7" s="95">
        <f t="shared" si="4"/>
        <v>23.91</v>
      </c>
      <c r="N7" s="95">
        <f t="shared" si="4"/>
        <v>24.39</v>
      </c>
      <c r="O7" s="95">
        <f t="shared" si="4"/>
        <v>24.88</v>
      </c>
      <c r="P7" s="95">
        <f t="shared" si="4"/>
        <v>25.38</v>
      </c>
    </row>
    <row r="8" spans="1:16" ht="24" customHeight="1" x14ac:dyDescent="0.25">
      <c r="A8" s="29" t="s">
        <v>118</v>
      </c>
      <c r="B8" s="95">
        <v>17.692307692307693</v>
      </c>
      <c r="C8" s="95">
        <f t="shared" ref="C8:P8" si="5">ROUND(B8*$E$1,2)</f>
        <v>18.05</v>
      </c>
      <c r="D8" s="95">
        <f t="shared" si="5"/>
        <v>18.41</v>
      </c>
      <c r="E8" s="95">
        <f t="shared" si="5"/>
        <v>18.78</v>
      </c>
      <c r="F8" s="95">
        <f t="shared" si="5"/>
        <v>19.16</v>
      </c>
      <c r="G8" s="95">
        <f t="shared" si="5"/>
        <v>19.54</v>
      </c>
      <c r="H8" s="95">
        <f t="shared" si="5"/>
        <v>19.93</v>
      </c>
      <c r="I8" s="95">
        <f t="shared" si="5"/>
        <v>20.329999999999998</v>
      </c>
      <c r="J8" s="95">
        <f t="shared" si="5"/>
        <v>20.74</v>
      </c>
      <c r="K8" s="95">
        <f t="shared" si="5"/>
        <v>21.15</v>
      </c>
      <c r="L8" s="95">
        <f t="shared" si="5"/>
        <v>21.57</v>
      </c>
      <c r="M8" s="95">
        <f t="shared" si="5"/>
        <v>22</v>
      </c>
      <c r="N8" s="95">
        <f t="shared" si="5"/>
        <v>22.44</v>
      </c>
      <c r="O8" s="95">
        <f t="shared" si="5"/>
        <v>22.89</v>
      </c>
      <c r="P8" s="95">
        <f t="shared" si="5"/>
        <v>23.35</v>
      </c>
    </row>
    <row r="9" spans="1:16" ht="24" customHeight="1" x14ac:dyDescent="0.25">
      <c r="A9" s="29" t="s">
        <v>113</v>
      </c>
      <c r="B9" s="95">
        <v>16.153846153846153</v>
      </c>
      <c r="C9" s="95">
        <f t="shared" ref="C9:P9" si="6">ROUND(B9*$E$1,2)</f>
        <v>16.48</v>
      </c>
      <c r="D9" s="95">
        <f t="shared" si="6"/>
        <v>16.809999999999999</v>
      </c>
      <c r="E9" s="95">
        <f t="shared" si="6"/>
        <v>17.149999999999999</v>
      </c>
      <c r="F9" s="95">
        <f t="shared" si="6"/>
        <v>17.489999999999998</v>
      </c>
      <c r="G9" s="95">
        <f t="shared" si="6"/>
        <v>17.84</v>
      </c>
      <c r="H9" s="95">
        <f t="shared" si="6"/>
        <v>18.2</v>
      </c>
      <c r="I9" s="95">
        <f t="shared" si="6"/>
        <v>18.559999999999999</v>
      </c>
      <c r="J9" s="95">
        <f t="shared" si="6"/>
        <v>18.93</v>
      </c>
      <c r="K9" s="95">
        <f t="shared" si="6"/>
        <v>19.309999999999999</v>
      </c>
      <c r="L9" s="95">
        <f t="shared" si="6"/>
        <v>19.7</v>
      </c>
      <c r="M9" s="95">
        <f t="shared" si="6"/>
        <v>20.09</v>
      </c>
      <c r="N9" s="95">
        <f t="shared" si="6"/>
        <v>20.49</v>
      </c>
      <c r="O9" s="95">
        <f t="shared" si="6"/>
        <v>20.9</v>
      </c>
      <c r="P9" s="95">
        <f t="shared" si="6"/>
        <v>21.32</v>
      </c>
    </row>
    <row r="10" spans="1:16" ht="24" customHeight="1" x14ac:dyDescent="0.25">
      <c r="A10" s="29" t="s">
        <v>162</v>
      </c>
      <c r="B10" s="95">
        <v>14.615384615384615</v>
      </c>
      <c r="C10" s="95">
        <f t="shared" ref="C10:P10" si="7">ROUND(B10*$E$1,2)</f>
        <v>14.91</v>
      </c>
      <c r="D10" s="95">
        <f t="shared" si="7"/>
        <v>15.21</v>
      </c>
      <c r="E10" s="95">
        <f t="shared" si="7"/>
        <v>15.51</v>
      </c>
      <c r="F10" s="95">
        <f t="shared" si="7"/>
        <v>15.82</v>
      </c>
      <c r="G10" s="95">
        <f t="shared" si="7"/>
        <v>16.14</v>
      </c>
      <c r="H10" s="95">
        <f t="shared" si="7"/>
        <v>16.46</v>
      </c>
      <c r="I10" s="95">
        <f t="shared" si="7"/>
        <v>16.79</v>
      </c>
      <c r="J10" s="95">
        <f t="shared" si="7"/>
        <v>17.13</v>
      </c>
      <c r="K10" s="95">
        <f t="shared" si="7"/>
        <v>17.47</v>
      </c>
      <c r="L10" s="95">
        <f t="shared" si="7"/>
        <v>17.82</v>
      </c>
      <c r="M10" s="95">
        <f t="shared" si="7"/>
        <v>18.18</v>
      </c>
      <c r="N10" s="95">
        <f t="shared" si="7"/>
        <v>18.54</v>
      </c>
      <c r="O10" s="95">
        <f t="shared" si="7"/>
        <v>18.91</v>
      </c>
      <c r="P10" s="95">
        <f t="shared" si="7"/>
        <v>19.29</v>
      </c>
    </row>
    <row r="13" spans="1:16" x14ac:dyDescent="0.25">
      <c r="A13" s="194" t="s">
        <v>350</v>
      </c>
      <c r="E13" s="196">
        <v>1.03</v>
      </c>
    </row>
    <row r="14" spans="1:16" s="193" customFormat="1" ht="24" customHeight="1" x14ac:dyDescent="0.25">
      <c r="A14" s="89" t="s">
        <v>348</v>
      </c>
      <c r="B14" s="135">
        <v>1</v>
      </c>
      <c r="C14" s="135">
        <v>2</v>
      </c>
      <c r="D14" s="135">
        <v>3</v>
      </c>
      <c r="E14" s="135">
        <v>4</v>
      </c>
      <c r="F14" s="135">
        <v>5</v>
      </c>
      <c r="G14" s="135">
        <v>6</v>
      </c>
      <c r="H14" s="135">
        <v>7</v>
      </c>
      <c r="I14" s="135">
        <v>8</v>
      </c>
      <c r="J14" s="135">
        <v>9</v>
      </c>
      <c r="K14" s="135">
        <v>10</v>
      </c>
      <c r="L14" s="135">
        <v>11</v>
      </c>
      <c r="M14" s="135">
        <v>12</v>
      </c>
      <c r="N14" s="135">
        <v>13</v>
      </c>
      <c r="O14" s="135">
        <v>14</v>
      </c>
      <c r="P14" s="135">
        <v>15</v>
      </c>
    </row>
    <row r="15" spans="1:16" ht="24" customHeight="1" x14ac:dyDescent="0.25">
      <c r="A15" s="29" t="s">
        <v>119</v>
      </c>
      <c r="B15" s="95">
        <f t="shared" ref="B15:B22" si="8">ROUND(B3*$E$13,2)</f>
        <v>39.619999999999997</v>
      </c>
      <c r="C15" s="95">
        <f t="shared" ref="C15:P15" si="9">ROUND(B15*$E$1,2)</f>
        <v>40.409999999999997</v>
      </c>
      <c r="D15" s="95">
        <f t="shared" si="9"/>
        <v>41.22</v>
      </c>
      <c r="E15" s="95">
        <f t="shared" si="9"/>
        <v>42.04</v>
      </c>
      <c r="F15" s="95">
        <f t="shared" si="9"/>
        <v>42.88</v>
      </c>
      <c r="G15" s="95">
        <f t="shared" si="9"/>
        <v>43.74</v>
      </c>
      <c r="H15" s="95">
        <f t="shared" si="9"/>
        <v>44.61</v>
      </c>
      <c r="I15" s="95">
        <f t="shared" si="9"/>
        <v>45.5</v>
      </c>
      <c r="J15" s="95">
        <f t="shared" si="9"/>
        <v>46.41</v>
      </c>
      <c r="K15" s="95">
        <f t="shared" si="9"/>
        <v>47.34</v>
      </c>
      <c r="L15" s="95">
        <f t="shared" si="9"/>
        <v>48.29</v>
      </c>
      <c r="M15" s="95">
        <f t="shared" si="9"/>
        <v>49.26</v>
      </c>
      <c r="N15" s="95">
        <f t="shared" si="9"/>
        <v>50.25</v>
      </c>
      <c r="O15" s="95">
        <f t="shared" si="9"/>
        <v>51.26</v>
      </c>
      <c r="P15" s="95">
        <f t="shared" si="9"/>
        <v>52.29</v>
      </c>
    </row>
    <row r="16" spans="1:16" ht="24" customHeight="1" x14ac:dyDescent="0.25">
      <c r="A16" s="29" t="s">
        <v>137</v>
      </c>
      <c r="B16" s="95">
        <f t="shared" si="8"/>
        <v>35.65</v>
      </c>
      <c r="C16" s="95">
        <f t="shared" ref="C16:P16" si="10">ROUND(B16*$E$1,2)</f>
        <v>36.36</v>
      </c>
      <c r="D16" s="95">
        <f t="shared" si="10"/>
        <v>37.090000000000003</v>
      </c>
      <c r="E16" s="95">
        <f t="shared" si="10"/>
        <v>37.83</v>
      </c>
      <c r="F16" s="95">
        <f t="shared" si="10"/>
        <v>38.590000000000003</v>
      </c>
      <c r="G16" s="95">
        <f t="shared" si="10"/>
        <v>39.36</v>
      </c>
      <c r="H16" s="95">
        <f t="shared" si="10"/>
        <v>40.15</v>
      </c>
      <c r="I16" s="95">
        <f t="shared" si="10"/>
        <v>40.950000000000003</v>
      </c>
      <c r="J16" s="95">
        <f t="shared" si="10"/>
        <v>41.77</v>
      </c>
      <c r="K16" s="95">
        <f t="shared" si="10"/>
        <v>42.61</v>
      </c>
      <c r="L16" s="95">
        <f t="shared" si="10"/>
        <v>43.46</v>
      </c>
      <c r="M16" s="95">
        <f t="shared" si="10"/>
        <v>44.33</v>
      </c>
      <c r="N16" s="95">
        <f t="shared" si="10"/>
        <v>45.22</v>
      </c>
      <c r="O16" s="95">
        <f t="shared" si="10"/>
        <v>46.12</v>
      </c>
      <c r="P16" s="95">
        <f t="shared" si="10"/>
        <v>47.04</v>
      </c>
    </row>
    <row r="17" spans="1:16" ht="24" customHeight="1" x14ac:dyDescent="0.25">
      <c r="A17" s="29" t="s">
        <v>114</v>
      </c>
      <c r="B17" s="95">
        <f t="shared" si="8"/>
        <v>27.73</v>
      </c>
      <c r="C17" s="95">
        <f t="shared" ref="C17:P17" si="11">ROUND(B17*$E$1,2)</f>
        <v>28.28</v>
      </c>
      <c r="D17" s="95">
        <f t="shared" si="11"/>
        <v>28.85</v>
      </c>
      <c r="E17" s="95">
        <f t="shared" si="11"/>
        <v>29.43</v>
      </c>
      <c r="F17" s="95">
        <f t="shared" si="11"/>
        <v>30.02</v>
      </c>
      <c r="G17" s="95">
        <f t="shared" si="11"/>
        <v>30.62</v>
      </c>
      <c r="H17" s="95">
        <f t="shared" si="11"/>
        <v>31.23</v>
      </c>
      <c r="I17" s="95">
        <f t="shared" si="11"/>
        <v>31.85</v>
      </c>
      <c r="J17" s="95">
        <f t="shared" si="11"/>
        <v>32.49</v>
      </c>
      <c r="K17" s="95">
        <f t="shared" si="11"/>
        <v>33.14</v>
      </c>
      <c r="L17" s="95">
        <f t="shared" si="11"/>
        <v>33.799999999999997</v>
      </c>
      <c r="M17" s="95">
        <f t="shared" si="11"/>
        <v>34.479999999999997</v>
      </c>
      <c r="N17" s="95">
        <f t="shared" si="11"/>
        <v>35.17</v>
      </c>
      <c r="O17" s="95">
        <f t="shared" si="11"/>
        <v>35.869999999999997</v>
      </c>
      <c r="P17" s="95">
        <f t="shared" si="11"/>
        <v>36.590000000000003</v>
      </c>
    </row>
    <row r="18" spans="1:16" ht="24" customHeight="1" x14ac:dyDescent="0.25">
      <c r="A18" s="29" t="s">
        <v>120</v>
      </c>
      <c r="B18" s="95">
        <f t="shared" si="8"/>
        <v>23.77</v>
      </c>
      <c r="C18" s="95">
        <f t="shared" ref="C18:P18" si="12">ROUND(B18*$E$1,2)</f>
        <v>24.25</v>
      </c>
      <c r="D18" s="95">
        <f t="shared" si="12"/>
        <v>24.74</v>
      </c>
      <c r="E18" s="95">
        <f t="shared" si="12"/>
        <v>25.23</v>
      </c>
      <c r="F18" s="95">
        <f t="shared" si="12"/>
        <v>25.73</v>
      </c>
      <c r="G18" s="95">
        <f t="shared" si="12"/>
        <v>26.24</v>
      </c>
      <c r="H18" s="95">
        <f t="shared" si="12"/>
        <v>26.76</v>
      </c>
      <c r="I18" s="95">
        <f t="shared" si="12"/>
        <v>27.3</v>
      </c>
      <c r="J18" s="95">
        <f t="shared" si="12"/>
        <v>27.85</v>
      </c>
      <c r="K18" s="95">
        <f t="shared" si="12"/>
        <v>28.41</v>
      </c>
      <c r="L18" s="95">
        <f t="shared" si="12"/>
        <v>28.98</v>
      </c>
      <c r="M18" s="95">
        <f t="shared" si="12"/>
        <v>29.56</v>
      </c>
      <c r="N18" s="95">
        <f t="shared" si="12"/>
        <v>30.15</v>
      </c>
      <c r="O18" s="95">
        <f t="shared" si="12"/>
        <v>30.75</v>
      </c>
      <c r="P18" s="95">
        <f t="shared" si="12"/>
        <v>31.37</v>
      </c>
    </row>
    <row r="19" spans="1:16" ht="24" customHeight="1" x14ac:dyDescent="0.25">
      <c r="A19" s="29" t="s">
        <v>117</v>
      </c>
      <c r="B19" s="95">
        <f t="shared" si="8"/>
        <v>19.809999999999999</v>
      </c>
      <c r="C19" s="95">
        <f t="shared" ref="C19:P19" si="13">ROUND(B19*$E$1,2)</f>
        <v>20.21</v>
      </c>
      <c r="D19" s="95">
        <f t="shared" si="13"/>
        <v>20.61</v>
      </c>
      <c r="E19" s="95">
        <f t="shared" si="13"/>
        <v>21.02</v>
      </c>
      <c r="F19" s="95">
        <f t="shared" si="13"/>
        <v>21.44</v>
      </c>
      <c r="G19" s="95">
        <f t="shared" si="13"/>
        <v>21.87</v>
      </c>
      <c r="H19" s="95">
        <f t="shared" si="13"/>
        <v>22.31</v>
      </c>
      <c r="I19" s="95">
        <f t="shared" si="13"/>
        <v>22.76</v>
      </c>
      <c r="J19" s="95">
        <f t="shared" si="13"/>
        <v>23.22</v>
      </c>
      <c r="K19" s="95">
        <f t="shared" si="13"/>
        <v>23.68</v>
      </c>
      <c r="L19" s="95">
        <f t="shared" si="13"/>
        <v>24.15</v>
      </c>
      <c r="M19" s="95">
        <f t="shared" si="13"/>
        <v>24.63</v>
      </c>
      <c r="N19" s="95">
        <f t="shared" si="13"/>
        <v>25.12</v>
      </c>
      <c r="O19" s="95">
        <f t="shared" si="13"/>
        <v>25.62</v>
      </c>
      <c r="P19" s="95">
        <f t="shared" si="13"/>
        <v>26.13</v>
      </c>
    </row>
    <row r="20" spans="1:16" ht="24" customHeight="1" x14ac:dyDescent="0.25">
      <c r="A20" s="29" t="s">
        <v>118</v>
      </c>
      <c r="B20" s="95">
        <f t="shared" si="8"/>
        <v>18.22</v>
      </c>
      <c r="C20" s="95">
        <f t="shared" ref="C20:P20" si="14">ROUND(B20*$E$1,2)</f>
        <v>18.579999999999998</v>
      </c>
      <c r="D20" s="95">
        <f t="shared" si="14"/>
        <v>18.95</v>
      </c>
      <c r="E20" s="95">
        <f t="shared" si="14"/>
        <v>19.329999999999998</v>
      </c>
      <c r="F20" s="95">
        <f t="shared" si="14"/>
        <v>19.72</v>
      </c>
      <c r="G20" s="95">
        <f t="shared" si="14"/>
        <v>20.11</v>
      </c>
      <c r="H20" s="95">
        <f t="shared" si="14"/>
        <v>20.51</v>
      </c>
      <c r="I20" s="95">
        <f t="shared" si="14"/>
        <v>20.92</v>
      </c>
      <c r="J20" s="95">
        <f t="shared" si="14"/>
        <v>21.34</v>
      </c>
      <c r="K20" s="95">
        <f t="shared" si="14"/>
        <v>21.77</v>
      </c>
      <c r="L20" s="95">
        <f t="shared" si="14"/>
        <v>22.21</v>
      </c>
      <c r="M20" s="95">
        <f t="shared" si="14"/>
        <v>22.65</v>
      </c>
      <c r="N20" s="95">
        <f t="shared" si="14"/>
        <v>23.1</v>
      </c>
      <c r="O20" s="95">
        <f t="shared" si="14"/>
        <v>23.56</v>
      </c>
      <c r="P20" s="95">
        <f t="shared" si="14"/>
        <v>24.03</v>
      </c>
    </row>
    <row r="21" spans="1:16" ht="24" customHeight="1" x14ac:dyDescent="0.25">
      <c r="A21" s="29" t="s">
        <v>113</v>
      </c>
      <c r="B21" s="95">
        <f t="shared" si="8"/>
        <v>16.64</v>
      </c>
      <c r="C21" s="95">
        <f t="shared" ref="C21:P21" si="15">ROUND(B21*$E$1,2)</f>
        <v>16.97</v>
      </c>
      <c r="D21" s="95">
        <f t="shared" si="15"/>
        <v>17.309999999999999</v>
      </c>
      <c r="E21" s="95">
        <f t="shared" si="15"/>
        <v>17.66</v>
      </c>
      <c r="F21" s="95">
        <f t="shared" si="15"/>
        <v>18.010000000000002</v>
      </c>
      <c r="G21" s="95">
        <f t="shared" si="15"/>
        <v>18.37</v>
      </c>
      <c r="H21" s="95">
        <f t="shared" si="15"/>
        <v>18.739999999999998</v>
      </c>
      <c r="I21" s="95">
        <f t="shared" si="15"/>
        <v>19.11</v>
      </c>
      <c r="J21" s="95">
        <f t="shared" si="15"/>
        <v>19.489999999999998</v>
      </c>
      <c r="K21" s="95">
        <f t="shared" si="15"/>
        <v>19.88</v>
      </c>
      <c r="L21" s="95">
        <f t="shared" si="15"/>
        <v>20.28</v>
      </c>
      <c r="M21" s="95">
        <f t="shared" si="15"/>
        <v>20.69</v>
      </c>
      <c r="N21" s="95">
        <f t="shared" si="15"/>
        <v>21.1</v>
      </c>
      <c r="O21" s="95">
        <f t="shared" si="15"/>
        <v>21.52</v>
      </c>
      <c r="P21" s="95">
        <f t="shared" si="15"/>
        <v>21.95</v>
      </c>
    </row>
    <row r="22" spans="1:16" ht="24" customHeight="1" x14ac:dyDescent="0.25">
      <c r="A22" s="29" t="s">
        <v>162</v>
      </c>
      <c r="B22" s="95">
        <f t="shared" si="8"/>
        <v>15.05</v>
      </c>
      <c r="C22" s="95">
        <f t="shared" ref="C22:P22" si="16">ROUND(B22*$E$1,2)</f>
        <v>15.35</v>
      </c>
      <c r="D22" s="95">
        <f t="shared" si="16"/>
        <v>15.66</v>
      </c>
      <c r="E22" s="95">
        <f t="shared" si="16"/>
        <v>15.97</v>
      </c>
      <c r="F22" s="95">
        <f t="shared" si="16"/>
        <v>16.29</v>
      </c>
      <c r="G22" s="95">
        <f t="shared" si="16"/>
        <v>16.62</v>
      </c>
      <c r="H22" s="95">
        <f t="shared" si="16"/>
        <v>16.95</v>
      </c>
      <c r="I22" s="95">
        <f t="shared" si="16"/>
        <v>17.29</v>
      </c>
      <c r="J22" s="95">
        <f t="shared" si="16"/>
        <v>17.64</v>
      </c>
      <c r="K22" s="95">
        <f t="shared" si="16"/>
        <v>17.989999999999998</v>
      </c>
      <c r="L22" s="95">
        <f t="shared" si="16"/>
        <v>18.350000000000001</v>
      </c>
      <c r="M22" s="95">
        <f t="shared" si="16"/>
        <v>18.72</v>
      </c>
      <c r="N22" s="95">
        <f t="shared" si="16"/>
        <v>19.09</v>
      </c>
      <c r="O22" s="95">
        <f t="shared" si="16"/>
        <v>19.47</v>
      </c>
      <c r="P22" s="95">
        <f t="shared" si="16"/>
        <v>19.86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4284-A4A5-4263-82CB-99722AF5EAF3}">
  <dimension ref="A1:P62"/>
  <sheetViews>
    <sheetView topLeftCell="D1" workbookViewId="0">
      <selection activeCell="J11" sqref="J11"/>
    </sheetView>
  </sheetViews>
  <sheetFormatPr defaultColWidth="8.85546875" defaultRowHeight="15" x14ac:dyDescent="0.25"/>
  <cols>
    <col min="1" max="1" width="8.28515625" style="188" customWidth="1"/>
    <col min="2" max="2" width="28.140625" style="169" customWidth="1"/>
    <col min="3" max="3" width="44.7109375" style="169" customWidth="1"/>
    <col min="4" max="4" width="41.42578125" style="169" customWidth="1"/>
    <col min="5" max="5" width="4.7109375" style="188" customWidth="1"/>
    <col min="6" max="6" width="14.85546875" style="188" customWidth="1"/>
    <col min="7" max="7" width="15" style="188" customWidth="1"/>
    <col min="8" max="8" width="11.7109375" style="188" customWidth="1"/>
    <col min="9" max="9" width="18.140625" style="188" customWidth="1"/>
    <col min="10" max="10" width="16.5703125" style="188" customWidth="1"/>
    <col min="11" max="11" width="18.42578125" style="188" customWidth="1"/>
    <col min="12" max="12" width="45.85546875" style="189" customWidth="1"/>
    <col min="17" max="16384" width="8.85546875" style="169"/>
  </cols>
  <sheetData>
    <row r="1" spans="1:16" ht="51.75" customHeight="1" x14ac:dyDescent="0.25">
      <c r="A1" s="165" t="s">
        <v>301</v>
      </c>
      <c r="B1" s="165" t="s">
        <v>4</v>
      </c>
      <c r="C1" s="165" t="s">
        <v>3</v>
      </c>
      <c r="D1" s="165"/>
      <c r="E1" s="166" t="s">
        <v>2</v>
      </c>
      <c r="F1" s="167" t="s">
        <v>82</v>
      </c>
      <c r="G1" s="167" t="s">
        <v>83</v>
      </c>
      <c r="H1" s="167" t="s">
        <v>302</v>
      </c>
      <c r="I1" s="167" t="s">
        <v>303</v>
      </c>
      <c r="J1" s="167" t="s">
        <v>304</v>
      </c>
      <c r="K1" s="167" t="s">
        <v>305</v>
      </c>
      <c r="L1" s="168" t="s">
        <v>306</v>
      </c>
      <c r="M1" s="169"/>
      <c r="N1" s="169"/>
      <c r="O1" s="169"/>
      <c r="P1" s="169"/>
    </row>
    <row r="2" spans="1:16" ht="27.75" customHeight="1" x14ac:dyDescent="0.25">
      <c r="A2" s="170" t="s">
        <v>281</v>
      </c>
      <c r="B2" s="171" t="s">
        <v>35</v>
      </c>
      <c r="C2" s="171" t="s">
        <v>36</v>
      </c>
      <c r="D2" s="171"/>
      <c r="E2" s="172">
        <v>40</v>
      </c>
      <c r="F2" s="173"/>
      <c r="G2" s="173"/>
      <c r="H2" s="173">
        <f>I2/E2</f>
        <v>42.466999999999999</v>
      </c>
      <c r="I2" s="173">
        <v>1698.68</v>
      </c>
      <c r="J2" s="173"/>
      <c r="K2" s="173"/>
      <c r="L2" s="174"/>
      <c r="M2" s="169"/>
      <c r="N2" s="169"/>
      <c r="O2" s="169"/>
      <c r="P2" s="169"/>
    </row>
    <row r="3" spans="1:16" ht="27.75" customHeight="1" x14ac:dyDescent="0.25">
      <c r="A3" s="170" t="s">
        <v>284</v>
      </c>
      <c r="B3" s="171" t="s">
        <v>56</v>
      </c>
      <c r="C3" s="171" t="s">
        <v>57</v>
      </c>
      <c r="D3" s="171"/>
      <c r="E3" s="175">
        <v>40</v>
      </c>
      <c r="F3" s="173"/>
      <c r="G3" s="173"/>
      <c r="H3" s="173">
        <f>I3/E3</f>
        <v>50.381250000000001</v>
      </c>
      <c r="I3" s="173">
        <v>2015.25</v>
      </c>
      <c r="J3" s="173"/>
      <c r="K3" s="173"/>
      <c r="L3" s="174"/>
      <c r="M3" s="169"/>
      <c r="N3" s="169"/>
      <c r="O3" s="169"/>
      <c r="P3" s="169"/>
    </row>
    <row r="4" spans="1:16" ht="27.75" customHeight="1" x14ac:dyDescent="0.25">
      <c r="A4" s="170" t="s">
        <v>307</v>
      </c>
      <c r="B4" s="171" t="s">
        <v>308</v>
      </c>
      <c r="C4" s="171" t="s">
        <v>65</v>
      </c>
      <c r="D4" s="171"/>
      <c r="E4" s="175">
        <v>60</v>
      </c>
      <c r="F4" s="173"/>
      <c r="G4" s="173"/>
      <c r="H4" s="173">
        <f>I4/E4</f>
        <v>34.873666666666665</v>
      </c>
      <c r="I4" s="173">
        <v>2092.42</v>
      </c>
      <c r="J4" s="173"/>
      <c r="K4" s="173"/>
      <c r="L4" s="174" t="s">
        <v>309</v>
      </c>
      <c r="M4" s="169"/>
      <c r="N4" s="169"/>
      <c r="O4" s="169"/>
      <c r="P4" s="169"/>
    </row>
    <row r="5" spans="1:16" ht="12" customHeight="1" x14ac:dyDescent="0.25">
      <c r="A5" s="176"/>
      <c r="B5" s="177"/>
      <c r="C5" s="177"/>
      <c r="D5" s="177"/>
      <c r="E5" s="178"/>
      <c r="F5" s="179"/>
      <c r="G5" s="179"/>
      <c r="H5" s="179"/>
      <c r="I5" s="179"/>
      <c r="J5" s="179">
        <f t="shared" ref="J5" si="0">K5/1.3</f>
        <v>38.46153846153846</v>
      </c>
      <c r="K5" s="179">
        <v>50</v>
      </c>
      <c r="L5" s="180"/>
      <c r="M5" s="169"/>
      <c r="N5" s="169"/>
      <c r="O5" s="169"/>
      <c r="P5" s="169"/>
    </row>
    <row r="6" spans="1:16" ht="27.75" customHeight="1" x14ac:dyDescent="0.25">
      <c r="A6" s="170" t="s">
        <v>119</v>
      </c>
      <c r="B6" s="171" t="s">
        <v>17</v>
      </c>
      <c r="C6" s="171" t="s">
        <v>19</v>
      </c>
      <c r="D6" s="171"/>
      <c r="E6" s="175">
        <v>40</v>
      </c>
      <c r="F6" s="173"/>
      <c r="G6" s="173">
        <f>I6/E6</f>
        <v>39.859750000000005</v>
      </c>
      <c r="H6" s="173">
        <f>I6/E6</f>
        <v>39.859750000000005</v>
      </c>
      <c r="I6" s="173">
        <v>1594.39</v>
      </c>
      <c r="J6" s="173" t="s">
        <v>310</v>
      </c>
      <c r="K6" s="173"/>
      <c r="L6" s="174"/>
      <c r="M6" s="169"/>
      <c r="N6" s="169"/>
      <c r="O6" s="169"/>
      <c r="P6" s="169"/>
    </row>
    <row r="7" spans="1:16" ht="12" customHeight="1" x14ac:dyDescent="0.25">
      <c r="A7" s="176"/>
      <c r="B7" s="177"/>
      <c r="C7" s="177"/>
      <c r="D7" s="177"/>
      <c r="E7" s="178"/>
      <c r="F7" s="179"/>
      <c r="G7" s="179"/>
      <c r="H7" s="179"/>
      <c r="I7" s="179"/>
      <c r="J7" s="179">
        <f t="shared" ref="J7" si="1">K7/1.3</f>
        <v>34.615384615384613</v>
      </c>
      <c r="K7" s="179">
        <v>45</v>
      </c>
      <c r="L7" s="180"/>
      <c r="M7" s="169"/>
      <c r="N7" s="169"/>
      <c r="O7" s="169"/>
      <c r="P7" s="169"/>
    </row>
    <row r="8" spans="1:16" ht="27.75" customHeight="1" x14ac:dyDescent="0.25">
      <c r="A8" s="170" t="s">
        <v>137</v>
      </c>
      <c r="B8" s="171" t="s">
        <v>76</v>
      </c>
      <c r="C8" s="171" t="s">
        <v>77</v>
      </c>
      <c r="D8" s="171"/>
      <c r="E8" s="175">
        <v>40</v>
      </c>
      <c r="F8" s="173"/>
      <c r="G8" s="173">
        <f t="shared" ref="G8:G16" si="2">I8/E8</f>
        <v>41.232999999999997</v>
      </c>
      <c r="H8" s="173">
        <f t="shared" ref="H8:H16" si="3">I8/E8</f>
        <v>41.232999999999997</v>
      </c>
      <c r="I8" s="173">
        <v>1649.32</v>
      </c>
      <c r="J8" s="173" t="s">
        <v>310</v>
      </c>
      <c r="K8" s="173"/>
      <c r="L8" s="174" t="s">
        <v>311</v>
      </c>
      <c r="M8" s="169"/>
      <c r="N8" s="169"/>
      <c r="O8" s="169"/>
      <c r="P8" s="169"/>
    </row>
    <row r="9" spans="1:16" ht="27.75" customHeight="1" x14ac:dyDescent="0.25">
      <c r="A9" s="175" t="s">
        <v>137</v>
      </c>
      <c r="B9" s="181" t="s">
        <v>71</v>
      </c>
      <c r="C9" s="181" t="s">
        <v>73</v>
      </c>
      <c r="D9" s="181"/>
      <c r="E9" s="175">
        <v>40</v>
      </c>
      <c r="F9" s="173"/>
      <c r="G9" s="173">
        <f t="shared" si="2"/>
        <v>37.908249999999995</v>
      </c>
      <c r="H9" s="173">
        <f t="shared" si="3"/>
        <v>37.908249999999995</v>
      </c>
      <c r="I9" s="173">
        <v>1516.33</v>
      </c>
      <c r="J9" s="173" t="s">
        <v>310</v>
      </c>
      <c r="K9" s="173"/>
      <c r="L9" s="174"/>
      <c r="M9" s="169"/>
      <c r="N9" s="169"/>
      <c r="O9" s="169"/>
      <c r="P9" s="169"/>
    </row>
    <row r="10" spans="1:16" ht="27.75" customHeight="1" x14ac:dyDescent="0.25">
      <c r="A10" s="170" t="s">
        <v>137</v>
      </c>
      <c r="B10" s="171" t="s">
        <v>7</v>
      </c>
      <c r="C10" s="171" t="s">
        <v>8</v>
      </c>
      <c r="D10" s="171"/>
      <c r="E10" s="175">
        <v>40</v>
      </c>
      <c r="F10" s="173" t="s">
        <v>1</v>
      </c>
      <c r="G10" s="173">
        <f t="shared" si="2"/>
        <v>37.40925</v>
      </c>
      <c r="H10" s="173">
        <f t="shared" si="3"/>
        <v>37.40925</v>
      </c>
      <c r="I10" s="173">
        <v>1496.37</v>
      </c>
      <c r="J10" s="173" t="s">
        <v>310</v>
      </c>
      <c r="K10" s="173"/>
      <c r="L10" s="174"/>
      <c r="M10" s="169"/>
      <c r="N10" s="169"/>
      <c r="O10" s="169"/>
      <c r="P10" s="169"/>
    </row>
    <row r="11" spans="1:16" ht="27.75" customHeight="1" x14ac:dyDescent="0.25">
      <c r="A11" s="170" t="s">
        <v>137</v>
      </c>
      <c r="B11" s="171" t="s">
        <v>12</v>
      </c>
      <c r="C11" s="171" t="s">
        <v>13</v>
      </c>
      <c r="D11" s="171"/>
      <c r="E11" s="175">
        <v>40</v>
      </c>
      <c r="F11" s="173"/>
      <c r="G11" s="173">
        <f t="shared" si="2"/>
        <v>36.678250000000006</v>
      </c>
      <c r="H11" s="173">
        <f t="shared" si="3"/>
        <v>36.678250000000006</v>
      </c>
      <c r="I11" s="173">
        <v>1467.13</v>
      </c>
      <c r="J11" s="173" t="s">
        <v>310</v>
      </c>
      <c r="K11" s="173"/>
      <c r="L11" s="174" t="s">
        <v>312</v>
      </c>
      <c r="M11" s="169"/>
      <c r="N11" s="169"/>
      <c r="O11" s="169"/>
      <c r="P11" s="169"/>
    </row>
    <row r="12" spans="1:16" ht="27.75" customHeight="1" x14ac:dyDescent="0.25">
      <c r="A12" s="170" t="s">
        <v>137</v>
      </c>
      <c r="B12" s="171" t="s">
        <v>27</v>
      </c>
      <c r="C12" s="171" t="s">
        <v>28</v>
      </c>
      <c r="D12" s="171"/>
      <c r="E12" s="175">
        <v>40</v>
      </c>
      <c r="F12" s="173"/>
      <c r="G12" s="173">
        <f t="shared" si="2"/>
        <v>36.678250000000006</v>
      </c>
      <c r="H12" s="173">
        <f t="shared" si="3"/>
        <v>36.678250000000006</v>
      </c>
      <c r="I12" s="173">
        <v>1467.13</v>
      </c>
      <c r="J12" s="173" t="s">
        <v>310</v>
      </c>
      <c r="K12" s="173"/>
      <c r="L12" s="174"/>
      <c r="M12" s="169"/>
      <c r="N12" s="169"/>
      <c r="O12" s="169"/>
      <c r="P12" s="169"/>
    </row>
    <row r="13" spans="1:16" ht="27.75" customHeight="1" x14ac:dyDescent="0.25">
      <c r="A13" s="170" t="s">
        <v>137</v>
      </c>
      <c r="B13" s="171" t="s">
        <v>52</v>
      </c>
      <c r="C13" s="171" t="s">
        <v>53</v>
      </c>
      <c r="D13" s="171"/>
      <c r="E13" s="175">
        <v>40</v>
      </c>
      <c r="F13" s="173"/>
      <c r="G13" s="173">
        <f t="shared" si="2"/>
        <v>33.670499999999997</v>
      </c>
      <c r="H13" s="173">
        <f t="shared" si="3"/>
        <v>33.670499999999997</v>
      </c>
      <c r="I13" s="173">
        <v>1346.82</v>
      </c>
      <c r="J13" s="173" t="s">
        <v>313</v>
      </c>
      <c r="K13" s="173">
        <f>J7-H13</f>
        <v>0.94488461538461621</v>
      </c>
      <c r="L13" s="174"/>
      <c r="M13" s="169"/>
      <c r="N13" s="169"/>
      <c r="O13" s="169"/>
      <c r="P13" s="169"/>
    </row>
    <row r="14" spans="1:16" ht="27.75" customHeight="1" x14ac:dyDescent="0.25">
      <c r="A14" s="170" t="s">
        <v>137</v>
      </c>
      <c r="B14" s="171" t="s">
        <v>42</v>
      </c>
      <c r="C14" s="171" t="s">
        <v>314</v>
      </c>
      <c r="D14" s="171" t="s">
        <v>199</v>
      </c>
      <c r="E14" s="175">
        <v>40</v>
      </c>
      <c r="F14" s="173"/>
      <c r="G14" s="173">
        <f t="shared" si="2"/>
        <v>32.164000000000001</v>
      </c>
      <c r="H14" s="173">
        <f t="shared" si="3"/>
        <v>32.164000000000001</v>
      </c>
      <c r="I14" s="173">
        <v>1286.56</v>
      </c>
      <c r="J14" s="173" t="s">
        <v>313</v>
      </c>
      <c r="K14" s="173">
        <f>J7-H14</f>
        <v>2.4513846153846117</v>
      </c>
      <c r="L14" s="174"/>
      <c r="M14" s="169"/>
      <c r="N14" s="169"/>
      <c r="O14" s="169"/>
      <c r="P14" s="169"/>
    </row>
    <row r="15" spans="1:16" ht="27.75" customHeight="1" x14ac:dyDescent="0.25">
      <c r="A15" s="170" t="s">
        <v>137</v>
      </c>
      <c r="B15" s="171" t="s">
        <v>44</v>
      </c>
      <c r="C15" s="171" t="s">
        <v>45</v>
      </c>
      <c r="D15" s="171"/>
      <c r="E15" s="175">
        <v>40</v>
      </c>
      <c r="F15" s="173"/>
      <c r="G15" s="173">
        <f t="shared" si="2"/>
        <v>30.685000000000002</v>
      </c>
      <c r="H15" s="173">
        <f t="shared" si="3"/>
        <v>30.685000000000002</v>
      </c>
      <c r="I15" s="173">
        <v>1227.4000000000001</v>
      </c>
      <c r="J15" s="173" t="s">
        <v>313</v>
      </c>
      <c r="K15" s="173">
        <f>J7-H15</f>
        <v>3.9303846153846109</v>
      </c>
      <c r="L15" s="174"/>
      <c r="M15" s="169"/>
      <c r="N15" s="169"/>
      <c r="O15" s="169"/>
      <c r="P15" s="169"/>
    </row>
    <row r="16" spans="1:16" ht="27.75" customHeight="1" x14ac:dyDescent="0.25">
      <c r="A16" s="170" t="s">
        <v>137</v>
      </c>
      <c r="B16" s="171" t="s">
        <v>27</v>
      </c>
      <c r="C16" s="171" t="s">
        <v>29</v>
      </c>
      <c r="D16" s="171"/>
      <c r="E16" s="175">
        <v>40</v>
      </c>
      <c r="F16" s="173"/>
      <c r="G16" s="173">
        <f t="shared" si="2"/>
        <v>24.691749999999999</v>
      </c>
      <c r="H16" s="173">
        <f t="shared" si="3"/>
        <v>24.691749999999999</v>
      </c>
      <c r="I16" s="173">
        <v>987.67</v>
      </c>
      <c r="J16" s="173" t="s">
        <v>313</v>
      </c>
      <c r="K16" s="173">
        <f>J7-H16</f>
        <v>9.9236346153846142</v>
      </c>
      <c r="L16" s="174" t="s">
        <v>315</v>
      </c>
      <c r="M16" s="169"/>
      <c r="N16" s="169"/>
      <c r="O16" s="169"/>
      <c r="P16" s="169"/>
    </row>
    <row r="17" spans="1:16" ht="27.75" customHeight="1" x14ac:dyDescent="0.25">
      <c r="A17" s="190" t="s">
        <v>137</v>
      </c>
      <c r="B17" s="191" t="s">
        <v>316</v>
      </c>
      <c r="C17" s="191" t="s">
        <v>177</v>
      </c>
      <c r="D17" s="182"/>
      <c r="E17" s="175"/>
      <c r="F17" s="173"/>
      <c r="G17" s="173"/>
      <c r="H17" s="173"/>
      <c r="I17" s="173"/>
      <c r="J17" s="173"/>
      <c r="K17" s="173"/>
      <c r="L17" s="174"/>
      <c r="M17" s="169"/>
      <c r="N17" s="169"/>
      <c r="O17" s="169"/>
      <c r="P17" s="169"/>
    </row>
    <row r="18" spans="1:16" ht="12" customHeight="1" x14ac:dyDescent="0.25">
      <c r="A18" s="176"/>
      <c r="B18" s="177"/>
      <c r="C18" s="177"/>
      <c r="D18" s="177"/>
      <c r="E18" s="178"/>
      <c r="F18" s="179"/>
      <c r="G18" s="179"/>
      <c r="H18" s="179"/>
      <c r="I18" s="179"/>
      <c r="J18" s="183">
        <f t="shared" ref="J18" si="4">K18/1.3</f>
        <v>26.923076923076923</v>
      </c>
      <c r="K18" s="183">
        <v>35</v>
      </c>
      <c r="L18" s="184"/>
      <c r="M18" s="169"/>
      <c r="N18" s="169"/>
      <c r="O18" s="169"/>
      <c r="P18" s="169"/>
    </row>
    <row r="19" spans="1:16" ht="27.75" customHeight="1" x14ac:dyDescent="0.25">
      <c r="A19" s="175" t="s">
        <v>114</v>
      </c>
      <c r="B19" s="181" t="s">
        <v>71</v>
      </c>
      <c r="C19" s="181" t="s">
        <v>72</v>
      </c>
      <c r="D19" s="181"/>
      <c r="E19" s="175">
        <v>40</v>
      </c>
      <c r="F19" s="173"/>
      <c r="G19" s="173">
        <f>I19/E19</f>
        <v>33.561750000000004</v>
      </c>
      <c r="H19" s="173">
        <f>I19/E19</f>
        <v>33.561750000000004</v>
      </c>
      <c r="I19" s="173">
        <v>1342.47</v>
      </c>
      <c r="J19" s="173" t="s">
        <v>317</v>
      </c>
      <c r="K19" s="173"/>
      <c r="L19" s="174"/>
      <c r="M19" s="169"/>
      <c r="N19" s="169"/>
      <c r="O19" s="169"/>
      <c r="P19" s="169"/>
    </row>
    <row r="20" spans="1:16" ht="27.75" customHeight="1" x14ac:dyDescent="0.25">
      <c r="A20" s="170" t="s">
        <v>114</v>
      </c>
      <c r="B20" s="171" t="s">
        <v>12</v>
      </c>
      <c r="C20" s="171" t="s">
        <v>14</v>
      </c>
      <c r="D20" s="171"/>
      <c r="E20" s="175">
        <v>20</v>
      </c>
      <c r="F20" s="173"/>
      <c r="G20" s="173"/>
      <c r="H20" s="173">
        <v>28</v>
      </c>
      <c r="I20" s="173">
        <v>1119.8800000000001</v>
      </c>
      <c r="J20" s="173" t="s">
        <v>310</v>
      </c>
      <c r="K20" s="173"/>
      <c r="L20" s="174" t="s">
        <v>318</v>
      </c>
      <c r="M20" s="169"/>
      <c r="N20" s="169"/>
      <c r="O20" s="169"/>
      <c r="P20" s="169"/>
    </row>
    <row r="21" spans="1:16" ht="27.75" customHeight="1" x14ac:dyDescent="0.25">
      <c r="A21" s="190" t="s">
        <v>114</v>
      </c>
      <c r="B21" s="191" t="s">
        <v>67</v>
      </c>
      <c r="C21" s="191" t="s">
        <v>70</v>
      </c>
      <c r="D21" s="191"/>
      <c r="E21" s="175">
        <v>40</v>
      </c>
      <c r="F21" s="173"/>
      <c r="G21" s="173">
        <f>I21/E21</f>
        <v>26.860500000000002</v>
      </c>
      <c r="H21" s="173">
        <f>I21/E21</f>
        <v>26.860500000000002</v>
      </c>
      <c r="I21" s="173">
        <v>1074.42</v>
      </c>
      <c r="J21" s="173" t="s">
        <v>310</v>
      </c>
      <c r="K21" s="173"/>
      <c r="L21" s="174"/>
      <c r="M21" s="169"/>
      <c r="N21" s="169"/>
      <c r="O21" s="169"/>
      <c r="P21" s="169"/>
    </row>
    <row r="22" spans="1:16" ht="27.75" customHeight="1" x14ac:dyDescent="0.25">
      <c r="A22" s="170" t="s">
        <v>114</v>
      </c>
      <c r="B22" s="171" t="s">
        <v>62</v>
      </c>
      <c r="C22" s="171" t="s">
        <v>62</v>
      </c>
      <c r="D22" s="171"/>
      <c r="E22" s="175">
        <v>40</v>
      </c>
      <c r="F22" s="173"/>
      <c r="G22" s="173">
        <f>I22/E22</f>
        <v>25.445500000000003</v>
      </c>
      <c r="H22" s="173">
        <f>I22/E22</f>
        <v>25.445500000000003</v>
      </c>
      <c r="I22" s="173">
        <v>1017.82</v>
      </c>
      <c r="J22" s="173" t="s">
        <v>319</v>
      </c>
      <c r="K22" s="173"/>
      <c r="L22" s="174"/>
      <c r="M22" s="169"/>
      <c r="N22" s="169"/>
      <c r="O22" s="169"/>
      <c r="P22" s="169"/>
    </row>
    <row r="23" spans="1:16" ht="27.75" customHeight="1" x14ac:dyDescent="0.25">
      <c r="A23" s="170" t="s">
        <v>114</v>
      </c>
      <c r="B23" s="171" t="s">
        <v>64</v>
      </c>
      <c r="C23" s="171" t="s">
        <v>64</v>
      </c>
      <c r="D23" s="171"/>
      <c r="E23" s="175">
        <v>40</v>
      </c>
      <c r="F23" s="173"/>
      <c r="G23" s="173">
        <f>I23/E23</f>
        <v>24.691749999999999</v>
      </c>
      <c r="H23" s="173">
        <f>I23/E23</f>
        <v>24.691749999999999</v>
      </c>
      <c r="I23" s="173">
        <v>987.67</v>
      </c>
      <c r="J23" s="173" t="s">
        <v>319</v>
      </c>
      <c r="K23" s="173">
        <f>J18-H23</f>
        <v>2.2313269230769244</v>
      </c>
      <c r="L23" s="174"/>
      <c r="M23" s="169"/>
      <c r="N23" s="169"/>
      <c r="O23" s="169"/>
      <c r="P23" s="169"/>
    </row>
    <row r="24" spans="1:16" ht="27.75" customHeight="1" x14ac:dyDescent="0.25">
      <c r="A24" s="170" t="s">
        <v>114</v>
      </c>
      <c r="B24" s="171" t="s">
        <v>25</v>
      </c>
      <c r="C24" s="171" t="s">
        <v>320</v>
      </c>
      <c r="D24" s="171"/>
      <c r="E24" s="175">
        <v>40</v>
      </c>
      <c r="F24" s="173"/>
      <c r="G24" s="173">
        <f>I24/E24</f>
        <v>20.815000000000001</v>
      </c>
      <c r="H24" s="173">
        <f>I24/E24</f>
        <v>20.815000000000001</v>
      </c>
      <c r="I24" s="173">
        <v>832.6</v>
      </c>
      <c r="J24" s="173" t="s">
        <v>319</v>
      </c>
      <c r="K24" s="173">
        <f>J18-H24</f>
        <v>6.1080769230769221</v>
      </c>
      <c r="L24" s="174"/>
      <c r="M24" s="169"/>
      <c r="N24" s="169"/>
      <c r="O24" s="169"/>
      <c r="P24" s="169"/>
    </row>
    <row r="25" spans="1:16" ht="12" customHeight="1" x14ac:dyDescent="0.25">
      <c r="A25" s="176"/>
      <c r="B25" s="177"/>
      <c r="C25" s="177"/>
      <c r="D25" s="177"/>
      <c r="E25" s="178"/>
      <c r="F25" s="179"/>
      <c r="G25" s="179"/>
      <c r="H25" s="179"/>
      <c r="I25" s="179"/>
      <c r="J25" s="183">
        <f t="shared" ref="J25" si="5">K25/1.3</f>
        <v>23.076923076923077</v>
      </c>
      <c r="K25" s="183">
        <v>30</v>
      </c>
      <c r="L25" s="184"/>
      <c r="M25" s="169"/>
      <c r="N25" s="169"/>
      <c r="O25" s="169"/>
      <c r="P25" s="169"/>
    </row>
    <row r="26" spans="1:16" ht="27.75" customHeight="1" x14ac:dyDescent="0.25">
      <c r="A26" s="175" t="s">
        <v>120</v>
      </c>
      <c r="B26" s="181" t="s">
        <v>71</v>
      </c>
      <c r="C26" s="181" t="s">
        <v>74</v>
      </c>
      <c r="D26" s="181"/>
      <c r="E26" s="175">
        <v>40</v>
      </c>
      <c r="F26" s="173">
        <v>20.96</v>
      </c>
      <c r="G26" s="173">
        <v>23.53</v>
      </c>
      <c r="H26" s="173">
        <f>I26/E26</f>
        <v>27.07</v>
      </c>
      <c r="I26" s="173">
        <v>1082.8</v>
      </c>
      <c r="J26" s="173" t="s">
        <v>310</v>
      </c>
      <c r="K26" s="173"/>
      <c r="L26" s="174"/>
      <c r="M26" s="169"/>
      <c r="N26" s="169"/>
      <c r="O26" s="169"/>
      <c r="P26" s="169"/>
    </row>
    <row r="27" spans="1:16" ht="27.75" customHeight="1" x14ac:dyDescent="0.25">
      <c r="A27" s="170" t="s">
        <v>120</v>
      </c>
      <c r="B27" s="171" t="s">
        <v>76</v>
      </c>
      <c r="C27" s="171" t="s">
        <v>321</v>
      </c>
      <c r="D27" s="171"/>
      <c r="E27" s="175">
        <v>40</v>
      </c>
      <c r="F27" s="173">
        <v>20.96</v>
      </c>
      <c r="G27" s="173">
        <v>23.53</v>
      </c>
      <c r="H27" s="173">
        <v>26.25</v>
      </c>
      <c r="I27" s="173"/>
      <c r="J27" s="173" t="s">
        <v>310</v>
      </c>
      <c r="K27" s="173"/>
      <c r="L27" s="174" t="s">
        <v>311</v>
      </c>
      <c r="M27" s="169"/>
      <c r="N27" s="169"/>
      <c r="O27" s="169"/>
      <c r="P27" s="169"/>
    </row>
    <row r="28" spans="1:16" ht="27.75" customHeight="1" x14ac:dyDescent="0.25">
      <c r="A28" s="170" t="s">
        <v>120</v>
      </c>
      <c r="B28" s="171" t="s">
        <v>44</v>
      </c>
      <c r="C28" s="185" t="s">
        <v>47</v>
      </c>
      <c r="D28" s="185"/>
      <c r="E28" s="175">
        <v>40</v>
      </c>
      <c r="F28" s="173"/>
      <c r="G28" s="173">
        <f>I28/E28</f>
        <v>24.40025</v>
      </c>
      <c r="H28" s="173">
        <f>I28/E28</f>
        <v>24.40025</v>
      </c>
      <c r="I28" s="173">
        <v>976.01</v>
      </c>
      <c r="J28" s="173" t="s">
        <v>310</v>
      </c>
      <c r="K28" s="173"/>
      <c r="L28" s="174"/>
      <c r="M28" s="169"/>
      <c r="N28" s="169"/>
      <c r="O28" s="169"/>
      <c r="P28" s="169"/>
    </row>
    <row r="29" spans="1:16" ht="27.75" customHeight="1" x14ac:dyDescent="0.25">
      <c r="A29" s="170" t="s">
        <v>120</v>
      </c>
      <c r="B29" s="171" t="s">
        <v>52</v>
      </c>
      <c r="C29" s="171" t="s">
        <v>54</v>
      </c>
      <c r="D29" s="171"/>
      <c r="E29" s="175">
        <v>40</v>
      </c>
      <c r="F29" s="173"/>
      <c r="G29" s="173">
        <f>I29/E29</f>
        <v>23.97325</v>
      </c>
      <c r="H29" s="173">
        <f>I29/E29</f>
        <v>23.97325</v>
      </c>
      <c r="I29" s="173">
        <v>958.93</v>
      </c>
      <c r="J29" s="173" t="s">
        <v>310</v>
      </c>
      <c r="K29" s="173"/>
      <c r="L29" s="174"/>
      <c r="M29" s="169"/>
      <c r="N29" s="169"/>
      <c r="O29" s="169"/>
      <c r="P29" s="169"/>
    </row>
    <row r="30" spans="1:16" ht="27.75" customHeight="1" x14ac:dyDescent="0.25">
      <c r="A30" s="170" t="s">
        <v>120</v>
      </c>
      <c r="B30" s="171" t="s">
        <v>33</v>
      </c>
      <c r="C30" s="171" t="s">
        <v>34</v>
      </c>
      <c r="D30" s="171"/>
      <c r="E30" s="175">
        <v>36</v>
      </c>
      <c r="F30" s="173"/>
      <c r="G30" s="173">
        <f>I30/E30</f>
        <v>22.546111111111109</v>
      </c>
      <c r="H30" s="173">
        <f>I30/E30</f>
        <v>22.546111111111109</v>
      </c>
      <c r="I30" s="173">
        <v>811.66</v>
      </c>
      <c r="J30" s="173" t="s">
        <v>319</v>
      </c>
      <c r="K30" s="173">
        <f>J25-H30</f>
        <v>0.53081196581196721</v>
      </c>
      <c r="L30" s="174" t="s">
        <v>322</v>
      </c>
      <c r="M30" s="169"/>
      <c r="N30" s="169"/>
      <c r="O30" s="169"/>
      <c r="P30" s="169"/>
    </row>
    <row r="31" spans="1:16" ht="27.75" customHeight="1" x14ac:dyDescent="0.25">
      <c r="A31" s="170" t="s">
        <v>120</v>
      </c>
      <c r="B31" s="171" t="s">
        <v>264</v>
      </c>
      <c r="C31" s="171" t="s">
        <v>323</v>
      </c>
      <c r="D31" s="171" t="s">
        <v>107</v>
      </c>
      <c r="E31" s="175">
        <v>40</v>
      </c>
      <c r="F31" s="173"/>
      <c r="G31" s="173">
        <f>I31/E31</f>
        <v>22.006999999999998</v>
      </c>
      <c r="H31" s="173">
        <f>I31/E31</f>
        <v>22.006999999999998</v>
      </c>
      <c r="I31" s="173">
        <v>880.28</v>
      </c>
      <c r="J31" s="173" t="s">
        <v>319</v>
      </c>
      <c r="K31" s="173">
        <f>J25-H31</f>
        <v>1.0699230769230788</v>
      </c>
      <c r="L31" s="174"/>
      <c r="M31" s="169"/>
      <c r="N31" s="169"/>
      <c r="O31" s="169"/>
      <c r="P31" s="169"/>
    </row>
    <row r="32" spans="1:16" ht="27.75" customHeight="1" x14ac:dyDescent="0.25">
      <c r="A32" s="170" t="s">
        <v>120</v>
      </c>
      <c r="B32" s="171" t="s">
        <v>52</v>
      </c>
      <c r="C32" s="171" t="s">
        <v>324</v>
      </c>
      <c r="D32" s="171"/>
      <c r="E32" s="175">
        <v>40</v>
      </c>
      <c r="F32" s="173"/>
      <c r="G32" s="173"/>
      <c r="H32" s="173"/>
      <c r="I32" s="173"/>
      <c r="J32" s="173"/>
      <c r="K32" s="173"/>
      <c r="L32" s="174"/>
      <c r="M32" s="169"/>
      <c r="N32" s="169"/>
      <c r="O32" s="169"/>
      <c r="P32" s="169"/>
    </row>
    <row r="33" spans="1:16" ht="27.75" customHeight="1" x14ac:dyDescent="0.25">
      <c r="A33" s="170" t="s">
        <v>120</v>
      </c>
      <c r="B33" s="171" t="s">
        <v>17</v>
      </c>
      <c r="C33" s="171" t="s">
        <v>23</v>
      </c>
      <c r="D33" s="171"/>
      <c r="E33" s="175">
        <v>40</v>
      </c>
      <c r="F33" s="173">
        <v>20.39</v>
      </c>
      <c r="G33" s="173">
        <v>22.96</v>
      </c>
      <c r="H33" s="173"/>
      <c r="I33" s="173"/>
      <c r="J33" s="173" t="s">
        <v>325</v>
      </c>
      <c r="K33" s="173">
        <f>J25-G33</f>
        <v>0.1169230769230758</v>
      </c>
      <c r="L33" s="174"/>
      <c r="M33" s="169"/>
      <c r="N33" s="169"/>
      <c r="O33" s="169"/>
      <c r="P33" s="169"/>
    </row>
    <row r="34" spans="1:16" ht="27.75" customHeight="1" x14ac:dyDescent="0.25">
      <c r="A34" s="175" t="s">
        <v>120</v>
      </c>
      <c r="B34" s="181" t="s">
        <v>17</v>
      </c>
      <c r="C34" s="181" t="s">
        <v>24</v>
      </c>
      <c r="D34" s="181"/>
      <c r="E34" s="175">
        <v>40</v>
      </c>
      <c r="F34" s="173">
        <v>20.67</v>
      </c>
      <c r="G34" s="173">
        <v>23.23</v>
      </c>
      <c r="H34" s="173"/>
      <c r="I34" s="173"/>
      <c r="J34" s="173" t="s">
        <v>326</v>
      </c>
      <c r="K34" s="173"/>
      <c r="L34" s="174"/>
      <c r="M34" s="169"/>
      <c r="N34" s="169"/>
      <c r="O34" s="169"/>
      <c r="P34" s="169"/>
    </row>
    <row r="35" spans="1:16" ht="27.75" customHeight="1" x14ac:dyDescent="0.25">
      <c r="A35" s="170" t="s">
        <v>120</v>
      </c>
      <c r="B35" s="171" t="s">
        <v>62</v>
      </c>
      <c r="C35" s="171" t="s">
        <v>63</v>
      </c>
      <c r="D35" s="171"/>
      <c r="E35" s="175">
        <v>16</v>
      </c>
      <c r="F35" s="173"/>
      <c r="G35" s="173">
        <v>20</v>
      </c>
      <c r="H35" s="173"/>
      <c r="I35" s="173"/>
      <c r="J35" s="173" t="s">
        <v>325</v>
      </c>
      <c r="K35" s="173">
        <f>J25-G35</f>
        <v>3.0769230769230766</v>
      </c>
      <c r="L35" s="174"/>
      <c r="M35" s="169"/>
      <c r="N35" s="169"/>
      <c r="O35" s="169"/>
      <c r="P35" s="169"/>
    </row>
    <row r="36" spans="1:16" ht="27.75" customHeight="1" x14ac:dyDescent="0.25">
      <c r="A36" s="170" t="s">
        <v>120</v>
      </c>
      <c r="B36" s="171" t="s">
        <v>15</v>
      </c>
      <c r="C36" s="171" t="s">
        <v>327</v>
      </c>
      <c r="D36" s="171" t="s">
        <v>267</v>
      </c>
      <c r="E36" s="175">
        <v>17</v>
      </c>
      <c r="F36" s="173">
        <v>19.690000000000001</v>
      </c>
      <c r="G36" s="173">
        <v>21.74</v>
      </c>
      <c r="H36" s="173"/>
      <c r="I36" s="173"/>
      <c r="J36" s="173" t="s">
        <v>325</v>
      </c>
      <c r="K36" s="173">
        <f>J25-G36</f>
        <v>1.3369230769230782</v>
      </c>
      <c r="L36" s="174" t="s">
        <v>328</v>
      </c>
      <c r="M36" s="169"/>
      <c r="N36" s="169"/>
      <c r="O36" s="169"/>
      <c r="P36" s="169"/>
    </row>
    <row r="37" spans="1:16" ht="12" customHeight="1" x14ac:dyDescent="0.25">
      <c r="A37" s="176"/>
      <c r="B37" s="177"/>
      <c r="C37" s="177"/>
      <c r="D37" s="177"/>
      <c r="E37" s="178"/>
      <c r="F37" s="179"/>
      <c r="G37" s="179"/>
      <c r="H37" s="179"/>
      <c r="I37" s="179"/>
      <c r="J37" s="183">
        <f t="shared" ref="J37" si="6">K37/1.3</f>
        <v>19.23076923076923</v>
      </c>
      <c r="K37" s="183">
        <v>25</v>
      </c>
      <c r="L37" s="184"/>
      <c r="M37" s="169"/>
      <c r="N37" s="169"/>
      <c r="O37" s="169"/>
      <c r="P37" s="169"/>
    </row>
    <row r="38" spans="1:16" ht="27.75" customHeight="1" x14ac:dyDescent="0.25">
      <c r="A38" s="170" t="s">
        <v>117</v>
      </c>
      <c r="B38" s="171" t="s">
        <v>76</v>
      </c>
      <c r="C38" s="182" t="s">
        <v>79</v>
      </c>
      <c r="D38" s="171" t="s">
        <v>291</v>
      </c>
      <c r="E38" s="175">
        <v>40</v>
      </c>
      <c r="F38" s="173">
        <v>19.27</v>
      </c>
      <c r="G38" s="173">
        <v>21.7</v>
      </c>
      <c r="H38" s="173">
        <v>22.43</v>
      </c>
      <c r="I38" s="173" t="s">
        <v>329</v>
      </c>
      <c r="J38" s="173" t="s">
        <v>310</v>
      </c>
      <c r="K38" s="173"/>
      <c r="L38" s="174" t="s">
        <v>311</v>
      </c>
      <c r="M38" s="169"/>
      <c r="N38" s="169"/>
      <c r="O38" s="169"/>
      <c r="P38" s="169"/>
    </row>
    <row r="39" spans="1:16" ht="27.75" customHeight="1" x14ac:dyDescent="0.25">
      <c r="A39" s="170" t="s">
        <v>117</v>
      </c>
      <c r="B39" s="171" t="s">
        <v>56</v>
      </c>
      <c r="C39" s="171" t="s">
        <v>16</v>
      </c>
      <c r="D39" s="171"/>
      <c r="E39" s="175">
        <v>40</v>
      </c>
      <c r="F39" s="173"/>
      <c r="G39" s="173">
        <f>I39/E39</f>
        <v>19.559999999999999</v>
      </c>
      <c r="H39" s="173">
        <f>I39/E39</f>
        <v>19.559999999999999</v>
      </c>
      <c r="I39" s="173">
        <v>782.4</v>
      </c>
      <c r="J39" s="173" t="s">
        <v>310</v>
      </c>
      <c r="K39" s="173"/>
      <c r="L39" s="174"/>
      <c r="M39" s="169"/>
      <c r="N39" s="169"/>
      <c r="O39" s="169"/>
      <c r="P39" s="169"/>
    </row>
    <row r="40" spans="1:16" ht="27.75" customHeight="1" x14ac:dyDescent="0.25">
      <c r="A40" s="170" t="s">
        <v>117</v>
      </c>
      <c r="B40" s="171" t="s">
        <v>30</v>
      </c>
      <c r="C40" s="171" t="s">
        <v>31</v>
      </c>
      <c r="D40" s="171"/>
      <c r="E40" s="175">
        <v>34</v>
      </c>
      <c r="F40" s="173">
        <v>15.63</v>
      </c>
      <c r="G40" s="173">
        <v>17.25</v>
      </c>
      <c r="H40" s="173">
        <v>19.52</v>
      </c>
      <c r="I40" s="173" t="s">
        <v>330</v>
      </c>
      <c r="J40" s="173" t="s">
        <v>310</v>
      </c>
      <c r="K40" s="173"/>
      <c r="L40" s="174" t="s">
        <v>331</v>
      </c>
      <c r="M40" s="169"/>
      <c r="N40" s="169"/>
      <c r="O40" s="169"/>
      <c r="P40" s="169"/>
    </row>
    <row r="41" spans="1:16" ht="27.75" customHeight="1" x14ac:dyDescent="0.25">
      <c r="A41" s="170" t="s">
        <v>117</v>
      </c>
      <c r="B41" s="171" t="s">
        <v>7</v>
      </c>
      <c r="C41" s="171" t="s">
        <v>9</v>
      </c>
      <c r="D41" s="171"/>
      <c r="E41" s="175">
        <v>40</v>
      </c>
      <c r="F41" s="173"/>
      <c r="G41" s="173">
        <v>15.7</v>
      </c>
      <c r="H41" s="173">
        <v>15.7</v>
      </c>
      <c r="I41" s="173" t="s">
        <v>332</v>
      </c>
      <c r="J41" s="173" t="s">
        <v>319</v>
      </c>
      <c r="K41" s="173">
        <f>J37-H41</f>
        <v>3.5307692307692307</v>
      </c>
      <c r="L41" s="174"/>
      <c r="M41" s="169"/>
      <c r="N41" s="169"/>
      <c r="O41" s="169"/>
      <c r="P41" s="169"/>
    </row>
    <row r="42" spans="1:16" ht="27.75" customHeight="1" x14ac:dyDescent="0.25">
      <c r="A42" s="170" t="s">
        <v>117</v>
      </c>
      <c r="B42" s="171" t="s">
        <v>76</v>
      </c>
      <c r="C42" s="171" t="s">
        <v>80</v>
      </c>
      <c r="D42" s="171"/>
      <c r="E42" s="175">
        <v>40</v>
      </c>
      <c r="F42" s="173">
        <v>19.54</v>
      </c>
      <c r="G42" s="173">
        <v>21.92</v>
      </c>
      <c r="H42" s="173"/>
      <c r="I42" s="173"/>
      <c r="J42" s="173" t="s">
        <v>310</v>
      </c>
      <c r="K42" s="173"/>
      <c r="L42" s="174" t="s">
        <v>311</v>
      </c>
      <c r="M42" s="169"/>
      <c r="N42" s="169"/>
      <c r="O42" s="169"/>
      <c r="P42" s="169"/>
    </row>
    <row r="43" spans="1:16" ht="27.75" customHeight="1" x14ac:dyDescent="0.25">
      <c r="A43" s="170" t="s">
        <v>117</v>
      </c>
      <c r="B43" s="171" t="s">
        <v>17</v>
      </c>
      <c r="C43" s="171" t="s">
        <v>333</v>
      </c>
      <c r="D43" s="171" t="s">
        <v>334</v>
      </c>
      <c r="E43" s="175">
        <v>40</v>
      </c>
      <c r="F43" s="173">
        <v>18.95</v>
      </c>
      <c r="G43" s="173">
        <v>21.34</v>
      </c>
      <c r="H43" s="173"/>
      <c r="I43" s="173"/>
      <c r="J43" s="173" t="s">
        <v>326</v>
      </c>
      <c r="K43" s="173"/>
      <c r="L43" s="174"/>
      <c r="M43" s="169"/>
      <c r="N43" s="169"/>
      <c r="O43" s="169"/>
      <c r="P43" s="169"/>
    </row>
    <row r="44" spans="1:16" ht="27.75" customHeight="1" x14ac:dyDescent="0.25">
      <c r="A44" s="170" t="s">
        <v>117</v>
      </c>
      <c r="B44" s="171" t="s">
        <v>67</v>
      </c>
      <c r="C44" s="171" t="s">
        <v>335</v>
      </c>
      <c r="D44" s="171" t="s">
        <v>334</v>
      </c>
      <c r="E44" s="175">
        <v>40</v>
      </c>
      <c r="F44" s="173">
        <v>18.03</v>
      </c>
      <c r="G44" s="173">
        <v>20.3</v>
      </c>
      <c r="H44" s="173"/>
      <c r="I44" s="173"/>
      <c r="J44" s="173" t="s">
        <v>326</v>
      </c>
      <c r="K44" s="173"/>
      <c r="L44" s="174"/>
      <c r="M44" s="169"/>
      <c r="N44" s="169"/>
      <c r="O44" s="169"/>
      <c r="P44" s="169"/>
    </row>
    <row r="45" spans="1:16" ht="27.75" customHeight="1" x14ac:dyDescent="0.25">
      <c r="A45" s="170" t="s">
        <v>117</v>
      </c>
      <c r="B45" s="171" t="s">
        <v>44</v>
      </c>
      <c r="C45" s="171" t="s">
        <v>50</v>
      </c>
      <c r="D45" s="171"/>
      <c r="E45" s="175">
        <v>27</v>
      </c>
      <c r="F45" s="173">
        <v>19.690000000000001</v>
      </c>
      <c r="G45" s="173">
        <v>21.74</v>
      </c>
      <c r="H45" s="173"/>
      <c r="I45" s="173"/>
      <c r="J45" s="173" t="s">
        <v>310</v>
      </c>
      <c r="K45" s="173"/>
      <c r="L45" s="174"/>
      <c r="M45" s="169"/>
      <c r="N45" s="169"/>
      <c r="O45" s="169"/>
      <c r="P45" s="169"/>
    </row>
    <row r="46" spans="1:16" ht="12" customHeight="1" x14ac:dyDescent="0.25">
      <c r="A46" s="176"/>
      <c r="B46" s="177"/>
      <c r="C46" s="177"/>
      <c r="D46" s="177"/>
      <c r="E46" s="178"/>
      <c r="F46" s="179"/>
      <c r="G46" s="179"/>
      <c r="H46" s="179"/>
      <c r="I46" s="179"/>
      <c r="J46" s="183">
        <f t="shared" ref="J46" si="7">K46/1.3</f>
        <v>17.692307692307693</v>
      </c>
      <c r="K46" s="183">
        <v>23</v>
      </c>
      <c r="L46" s="184"/>
      <c r="M46" s="169"/>
      <c r="N46" s="169"/>
      <c r="O46" s="169"/>
      <c r="P46" s="169"/>
    </row>
    <row r="47" spans="1:16" ht="27.75" customHeight="1" x14ac:dyDescent="0.25">
      <c r="A47" s="170" t="s">
        <v>118</v>
      </c>
      <c r="B47" s="171" t="s">
        <v>17</v>
      </c>
      <c r="C47" s="171" t="s">
        <v>18</v>
      </c>
      <c r="D47" s="171"/>
      <c r="E47" s="175">
        <v>24</v>
      </c>
      <c r="F47" s="173">
        <v>16.87</v>
      </c>
      <c r="G47" s="173">
        <v>18.64</v>
      </c>
      <c r="H47" s="173">
        <v>21.08</v>
      </c>
      <c r="I47" s="173" t="s">
        <v>336</v>
      </c>
      <c r="J47" s="173" t="s">
        <v>310</v>
      </c>
      <c r="K47" s="173"/>
      <c r="L47" s="174" t="s">
        <v>331</v>
      </c>
      <c r="M47" s="169"/>
      <c r="N47" s="169"/>
      <c r="O47" s="169"/>
      <c r="P47" s="169"/>
    </row>
    <row r="48" spans="1:16" ht="27.75" customHeight="1" x14ac:dyDescent="0.25">
      <c r="A48" s="170" t="s">
        <v>118</v>
      </c>
      <c r="B48" s="171" t="s">
        <v>10</v>
      </c>
      <c r="C48" s="171" t="s">
        <v>11</v>
      </c>
      <c r="D48" s="171" t="s">
        <v>270</v>
      </c>
      <c r="E48" s="175">
        <v>40</v>
      </c>
      <c r="F48" s="173"/>
      <c r="G48" s="173">
        <v>20.71</v>
      </c>
      <c r="H48" s="173">
        <v>20.71</v>
      </c>
      <c r="I48" s="173" t="s">
        <v>337</v>
      </c>
      <c r="J48" s="173" t="s">
        <v>310</v>
      </c>
      <c r="K48" s="173"/>
      <c r="L48" s="174"/>
      <c r="M48" s="169"/>
      <c r="N48" s="169"/>
      <c r="O48" s="169"/>
      <c r="P48" s="169"/>
    </row>
    <row r="49" spans="1:16" ht="27.75" customHeight="1" x14ac:dyDescent="0.25">
      <c r="A49" s="170" t="s">
        <v>118</v>
      </c>
      <c r="B49" s="171" t="s">
        <v>17</v>
      </c>
      <c r="C49" s="171" t="s">
        <v>338</v>
      </c>
      <c r="D49" s="171" t="s">
        <v>339</v>
      </c>
      <c r="E49" s="175">
        <v>40</v>
      </c>
      <c r="F49" s="173">
        <v>18.03</v>
      </c>
      <c r="G49" s="173">
        <v>20.3</v>
      </c>
      <c r="H49" s="173"/>
      <c r="I49" s="173"/>
      <c r="J49" s="173" t="s">
        <v>310</v>
      </c>
      <c r="K49" s="173"/>
      <c r="L49" s="174"/>
      <c r="M49" s="169"/>
      <c r="N49" s="169"/>
      <c r="O49" s="169"/>
      <c r="P49" s="169"/>
    </row>
    <row r="50" spans="1:16" ht="27.75" customHeight="1" x14ac:dyDescent="0.25">
      <c r="A50" s="170" t="s">
        <v>118</v>
      </c>
      <c r="B50" s="171" t="s">
        <v>25</v>
      </c>
      <c r="C50" s="171" t="s">
        <v>16</v>
      </c>
      <c r="D50" s="171" t="s">
        <v>270</v>
      </c>
      <c r="E50" s="175">
        <v>16</v>
      </c>
      <c r="F50" s="173">
        <v>19.690000000000001</v>
      </c>
      <c r="G50" s="173">
        <v>21.74</v>
      </c>
      <c r="H50" s="173"/>
      <c r="I50" s="173"/>
      <c r="J50" s="173" t="s">
        <v>310</v>
      </c>
      <c r="K50" s="173"/>
      <c r="L50" s="174"/>
      <c r="M50" s="169"/>
      <c r="N50" s="169"/>
      <c r="O50" s="169"/>
      <c r="P50" s="169"/>
    </row>
    <row r="51" spans="1:16" ht="27.75" customHeight="1" x14ac:dyDescent="0.25">
      <c r="A51" s="170" t="s">
        <v>118</v>
      </c>
      <c r="B51" s="171" t="s">
        <v>30</v>
      </c>
      <c r="C51" s="171" t="s">
        <v>32</v>
      </c>
      <c r="D51" s="171" t="s">
        <v>270</v>
      </c>
      <c r="E51" s="175"/>
      <c r="F51" s="173"/>
      <c r="G51" s="173"/>
      <c r="H51" s="173"/>
      <c r="I51" s="173"/>
      <c r="J51" s="173"/>
      <c r="K51" s="173"/>
      <c r="L51" s="174" t="s">
        <v>340</v>
      </c>
      <c r="M51" s="169"/>
      <c r="N51" s="169"/>
      <c r="O51" s="169"/>
      <c r="P51" s="169"/>
    </row>
    <row r="52" spans="1:16" ht="12" customHeight="1" x14ac:dyDescent="0.25">
      <c r="A52" s="176"/>
      <c r="B52" s="177"/>
      <c r="C52" s="177"/>
      <c r="D52" s="177"/>
      <c r="E52" s="178"/>
      <c r="F52" s="179"/>
      <c r="G52" s="179"/>
      <c r="H52" s="179"/>
      <c r="I52" s="179"/>
      <c r="J52" s="183">
        <f t="shared" ref="J52" si="8">K52/1.3</f>
        <v>16.153846153846153</v>
      </c>
      <c r="K52" s="183">
        <v>21</v>
      </c>
      <c r="L52" s="184"/>
      <c r="M52" s="169"/>
      <c r="N52" s="169"/>
      <c r="O52" s="169"/>
      <c r="P52" s="169"/>
    </row>
    <row r="53" spans="1:16" ht="27.75" customHeight="1" x14ac:dyDescent="0.25">
      <c r="A53" s="170" t="s">
        <v>113</v>
      </c>
      <c r="B53" s="171" t="s">
        <v>71</v>
      </c>
      <c r="C53" s="171" t="s">
        <v>75</v>
      </c>
      <c r="D53" s="171" t="s">
        <v>271</v>
      </c>
      <c r="E53" s="175">
        <v>40</v>
      </c>
      <c r="F53" s="173">
        <v>18.03</v>
      </c>
      <c r="G53" s="173">
        <v>20.3</v>
      </c>
      <c r="H53" s="173">
        <f>I53/E53</f>
        <v>20.3</v>
      </c>
      <c r="I53" s="173">
        <v>812</v>
      </c>
      <c r="J53" s="173" t="s">
        <v>310</v>
      </c>
      <c r="K53" s="173"/>
      <c r="L53" s="174"/>
      <c r="M53" s="169"/>
      <c r="N53" s="169"/>
      <c r="O53" s="169"/>
      <c r="P53" s="169"/>
    </row>
    <row r="54" spans="1:16" ht="27.75" customHeight="1" x14ac:dyDescent="0.25">
      <c r="A54" s="170" t="s">
        <v>113</v>
      </c>
      <c r="B54" s="171" t="s">
        <v>76</v>
      </c>
      <c r="C54" s="171" t="s">
        <v>341</v>
      </c>
      <c r="D54" s="171" t="s">
        <v>271</v>
      </c>
      <c r="E54" s="175">
        <v>40</v>
      </c>
      <c r="F54" s="173">
        <v>18.95</v>
      </c>
      <c r="G54" s="173">
        <v>21.34</v>
      </c>
      <c r="H54" s="173"/>
      <c r="I54" s="173"/>
      <c r="J54" s="186" t="s">
        <v>342</v>
      </c>
      <c r="K54" s="173" t="s">
        <v>343</v>
      </c>
      <c r="L54" s="174" t="s">
        <v>311</v>
      </c>
      <c r="M54" s="169"/>
      <c r="N54" s="169"/>
      <c r="O54" s="169"/>
      <c r="P54" s="169"/>
    </row>
    <row r="55" spans="1:16" ht="27.75" customHeight="1" x14ac:dyDescent="0.25">
      <c r="A55" s="170" t="s">
        <v>113</v>
      </c>
      <c r="B55" s="171" t="s">
        <v>17</v>
      </c>
      <c r="C55" s="171" t="s">
        <v>344</v>
      </c>
      <c r="D55" s="171" t="s">
        <v>271</v>
      </c>
      <c r="E55" s="175">
        <v>40</v>
      </c>
      <c r="F55" s="173">
        <v>16.16</v>
      </c>
      <c r="G55" s="173">
        <v>18.190000000000001</v>
      </c>
      <c r="H55" s="173"/>
      <c r="I55" s="173"/>
      <c r="J55" s="173" t="s">
        <v>310</v>
      </c>
      <c r="K55" s="173"/>
      <c r="L55" s="174"/>
      <c r="M55" s="169"/>
      <c r="N55" s="169"/>
      <c r="O55" s="169"/>
      <c r="P55" s="169"/>
    </row>
    <row r="56" spans="1:16" ht="27.75" customHeight="1" x14ac:dyDescent="0.25">
      <c r="A56" s="170" t="s">
        <v>113</v>
      </c>
      <c r="B56" s="171" t="s">
        <v>67</v>
      </c>
      <c r="C56" s="187" t="s">
        <v>345</v>
      </c>
      <c r="D56" s="171" t="s">
        <v>346</v>
      </c>
      <c r="E56" s="175">
        <v>40</v>
      </c>
      <c r="F56" s="173">
        <v>18.03</v>
      </c>
      <c r="G56" s="173">
        <v>20.3</v>
      </c>
      <c r="H56" s="173"/>
      <c r="I56" s="173"/>
      <c r="J56" s="173" t="s">
        <v>310</v>
      </c>
      <c r="K56" s="173"/>
      <c r="L56" s="174"/>
      <c r="M56" s="169"/>
      <c r="N56" s="169"/>
      <c r="O56" s="169"/>
      <c r="P56" s="169"/>
    </row>
    <row r="57" spans="1:16" ht="27.75" customHeight="1" x14ac:dyDescent="0.25">
      <c r="A57" s="170" t="s">
        <v>113</v>
      </c>
      <c r="B57" s="171" t="s">
        <v>44</v>
      </c>
      <c r="C57" s="171" t="s">
        <v>49</v>
      </c>
      <c r="D57" s="171" t="s">
        <v>252</v>
      </c>
      <c r="E57" s="175">
        <v>26</v>
      </c>
      <c r="F57" s="173">
        <v>16.87</v>
      </c>
      <c r="G57" s="173">
        <v>18.64</v>
      </c>
      <c r="H57" s="173"/>
      <c r="I57" s="173"/>
      <c r="J57" s="173" t="s">
        <v>310</v>
      </c>
      <c r="K57" s="173"/>
      <c r="L57" s="174"/>
      <c r="M57" s="169"/>
      <c r="N57" s="169"/>
      <c r="O57" s="169"/>
      <c r="P57" s="169"/>
    </row>
    <row r="58" spans="1:16" ht="27.75" customHeight="1" x14ac:dyDescent="0.25">
      <c r="A58" s="170" t="s">
        <v>113</v>
      </c>
      <c r="B58" s="171" t="s">
        <v>44</v>
      </c>
      <c r="C58" s="171" t="s">
        <v>46</v>
      </c>
      <c r="D58" s="171" t="s">
        <v>252</v>
      </c>
      <c r="E58" s="175">
        <v>16</v>
      </c>
      <c r="F58" s="173">
        <v>14.47</v>
      </c>
      <c r="G58" s="173">
        <v>15.97</v>
      </c>
      <c r="H58" s="173"/>
      <c r="I58" s="173"/>
      <c r="J58" s="173" t="s">
        <v>319</v>
      </c>
      <c r="K58" s="173"/>
      <c r="L58" s="174"/>
      <c r="M58" s="169"/>
      <c r="N58" s="169"/>
      <c r="O58" s="169"/>
      <c r="P58" s="169"/>
    </row>
    <row r="59" spans="1:16" ht="12" customHeight="1" x14ac:dyDescent="0.25">
      <c r="A59" s="176"/>
      <c r="B59" s="177"/>
      <c r="C59" s="177"/>
      <c r="D59" s="177"/>
      <c r="E59" s="178"/>
      <c r="F59" s="179"/>
      <c r="G59" s="179"/>
      <c r="H59" s="179"/>
      <c r="I59" s="179"/>
      <c r="J59" s="179"/>
      <c r="K59" s="179"/>
      <c r="L59" s="180"/>
      <c r="M59" s="169"/>
      <c r="N59" s="169"/>
      <c r="O59" s="169"/>
      <c r="P59" s="169"/>
    </row>
    <row r="60" spans="1:16" ht="27.75" customHeight="1" x14ac:dyDescent="0.25">
      <c r="A60" s="170" t="s">
        <v>162</v>
      </c>
      <c r="B60" s="171" t="s">
        <v>44</v>
      </c>
      <c r="C60" s="171" t="s">
        <v>48</v>
      </c>
      <c r="D60" s="171" t="s">
        <v>273</v>
      </c>
      <c r="E60" s="175">
        <v>10</v>
      </c>
      <c r="F60" s="173">
        <v>12.4</v>
      </c>
      <c r="G60" s="173">
        <v>13.69</v>
      </c>
      <c r="H60" s="173"/>
      <c r="I60" s="173"/>
      <c r="J60" s="173" t="s">
        <v>310</v>
      </c>
      <c r="K60" s="173"/>
      <c r="L60" s="174"/>
      <c r="M60" s="169"/>
      <c r="N60" s="169"/>
      <c r="O60" s="169"/>
      <c r="P60" s="169"/>
    </row>
    <row r="61" spans="1:16" ht="27.75" customHeight="1" x14ac:dyDescent="0.25">
      <c r="A61" s="170" t="s">
        <v>162</v>
      </c>
      <c r="B61" s="171" t="s">
        <v>44</v>
      </c>
      <c r="C61" s="171" t="s">
        <v>51</v>
      </c>
      <c r="D61" s="171" t="s">
        <v>273</v>
      </c>
      <c r="E61" s="175"/>
      <c r="F61" s="173">
        <v>15.63</v>
      </c>
      <c r="G61" s="173">
        <v>17.25</v>
      </c>
      <c r="H61" s="173"/>
      <c r="I61" s="173"/>
      <c r="J61" s="173" t="s">
        <v>310</v>
      </c>
      <c r="K61" s="173"/>
      <c r="L61" s="174" t="s">
        <v>347</v>
      </c>
      <c r="M61" s="169"/>
      <c r="N61" s="169"/>
      <c r="O61" s="169"/>
      <c r="P61" s="169"/>
    </row>
    <row r="62" spans="1:16" ht="12" customHeight="1" x14ac:dyDescent="0.25">
      <c r="A62" s="176"/>
      <c r="B62" s="177"/>
      <c r="C62" s="177"/>
      <c r="D62" s="177"/>
      <c r="E62" s="178"/>
      <c r="F62" s="179"/>
      <c r="G62" s="179"/>
      <c r="H62" s="179"/>
      <c r="I62" s="179"/>
      <c r="J62" s="179"/>
      <c r="K62" s="179"/>
      <c r="L62" s="180"/>
      <c r="M62" s="169"/>
      <c r="N62" s="169"/>
      <c r="O62" s="169"/>
      <c r="P62" s="1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DE43-B975-4BB9-B8FC-305B46BB9FC4}">
  <dimension ref="A1:G61"/>
  <sheetViews>
    <sheetView workbookViewId="0">
      <selection activeCell="C17" sqref="C17:C19"/>
    </sheetView>
  </sheetViews>
  <sheetFormatPr defaultColWidth="8.85546875" defaultRowHeight="15" x14ac:dyDescent="0.25"/>
  <cols>
    <col min="1" max="1" width="4.5703125" style="2" customWidth="1"/>
    <col min="2" max="2" width="30.85546875" style="1" customWidth="1"/>
    <col min="3" max="3" width="38.28515625" style="66" customWidth="1"/>
    <col min="4" max="4" width="5.42578125" style="1" customWidth="1"/>
    <col min="5" max="5" width="7.85546875" style="1" customWidth="1"/>
    <col min="6" max="7" width="20.7109375" style="1" customWidth="1"/>
    <col min="8" max="16384" width="8.85546875" style="1"/>
  </cols>
  <sheetData>
    <row r="1" spans="1:7" ht="28.15" customHeight="1" x14ac:dyDescent="0.3">
      <c r="A1" s="202" t="s">
        <v>6</v>
      </c>
      <c r="B1" s="202"/>
      <c r="C1" s="202"/>
      <c r="D1" s="202"/>
      <c r="E1" s="202"/>
      <c r="F1" s="202"/>
      <c r="G1" s="202"/>
    </row>
    <row r="2" spans="1:7" ht="40.15" customHeight="1" thickBot="1" x14ac:dyDescent="0.3">
      <c r="A2" s="203" t="s">
        <v>123</v>
      </c>
      <c r="B2" s="203"/>
      <c r="C2" s="203"/>
      <c r="D2" s="203"/>
      <c r="E2" s="203"/>
      <c r="F2" s="203"/>
      <c r="G2" s="203"/>
    </row>
    <row r="3" spans="1:7" ht="49.9" customHeight="1" thickBot="1" x14ac:dyDescent="0.3">
      <c r="A3" s="30" t="s">
        <v>5</v>
      </c>
      <c r="B3" s="31" t="s">
        <v>4</v>
      </c>
      <c r="C3" s="32" t="s">
        <v>3</v>
      </c>
      <c r="D3" s="58" t="s">
        <v>2</v>
      </c>
      <c r="E3" s="58" t="s">
        <v>0</v>
      </c>
      <c r="F3" s="59" t="s">
        <v>124</v>
      </c>
      <c r="G3" s="59" t="s">
        <v>125</v>
      </c>
    </row>
    <row r="4" spans="1:7" x14ac:dyDescent="0.25">
      <c r="A4" s="6">
        <v>1</v>
      </c>
      <c r="B4" s="18" t="s">
        <v>7</v>
      </c>
      <c r="C4" s="63" t="s">
        <v>8</v>
      </c>
      <c r="D4" s="19"/>
      <c r="E4" s="19"/>
      <c r="F4" s="20"/>
      <c r="G4" s="11"/>
    </row>
    <row r="5" spans="1:7" x14ac:dyDescent="0.25">
      <c r="A5" s="7">
        <v>2</v>
      </c>
      <c r="B5" s="21" t="s">
        <v>7</v>
      </c>
      <c r="C5" s="10" t="s">
        <v>9</v>
      </c>
      <c r="D5" s="4"/>
      <c r="E5" s="4"/>
      <c r="F5" s="5"/>
      <c r="G5" s="12"/>
    </row>
    <row r="6" spans="1:7" x14ac:dyDescent="0.25">
      <c r="A6" s="7">
        <v>3</v>
      </c>
      <c r="B6" s="21" t="s">
        <v>10</v>
      </c>
      <c r="C6" s="10" t="s">
        <v>11</v>
      </c>
      <c r="D6" s="4"/>
      <c r="E6" s="4"/>
      <c r="F6" s="5"/>
      <c r="G6" s="12"/>
    </row>
    <row r="7" spans="1:7" ht="17.45" customHeight="1" x14ac:dyDescent="0.25">
      <c r="A7" s="7">
        <v>4</v>
      </c>
      <c r="B7" s="21" t="s">
        <v>12</v>
      </c>
      <c r="C7" s="10" t="s">
        <v>126</v>
      </c>
      <c r="D7" s="4">
        <v>32</v>
      </c>
      <c r="E7" s="4"/>
      <c r="F7" s="5" t="s">
        <v>1</v>
      </c>
      <c r="G7" s="12">
        <v>36.06</v>
      </c>
    </row>
    <row r="8" spans="1:7" x14ac:dyDescent="0.25">
      <c r="A8" s="7">
        <v>5</v>
      </c>
      <c r="B8" s="21" t="s">
        <v>12</v>
      </c>
      <c r="C8" s="10" t="s">
        <v>14</v>
      </c>
      <c r="D8" s="4"/>
      <c r="E8" s="4"/>
      <c r="F8" s="5"/>
      <c r="G8" s="12"/>
    </row>
    <row r="9" spans="1:7" ht="30" x14ac:dyDescent="0.25">
      <c r="A9" s="7">
        <v>6</v>
      </c>
      <c r="B9" s="21" t="s">
        <v>15</v>
      </c>
      <c r="C9" s="10" t="s">
        <v>127</v>
      </c>
      <c r="D9" s="4">
        <v>40</v>
      </c>
      <c r="E9" s="4"/>
      <c r="F9" s="5" t="s">
        <v>1</v>
      </c>
      <c r="G9" s="12">
        <v>24.52</v>
      </c>
    </row>
    <row r="10" spans="1:7" ht="30" x14ac:dyDescent="0.25">
      <c r="A10" s="7">
        <v>7</v>
      </c>
      <c r="B10" s="21" t="s">
        <v>17</v>
      </c>
      <c r="C10" s="10" t="s">
        <v>18</v>
      </c>
      <c r="D10" s="4">
        <v>40</v>
      </c>
      <c r="E10" s="4"/>
      <c r="F10" s="5"/>
      <c r="G10" s="12">
        <v>25</v>
      </c>
    </row>
    <row r="11" spans="1:7" ht="30" x14ac:dyDescent="0.25">
      <c r="A11" s="7">
        <v>8</v>
      </c>
      <c r="B11" s="21" t="s">
        <v>17</v>
      </c>
      <c r="C11" s="10" t="s">
        <v>128</v>
      </c>
      <c r="D11" s="4">
        <v>40</v>
      </c>
      <c r="E11" s="4"/>
      <c r="G11" s="12">
        <v>40.869999999999997</v>
      </c>
    </row>
    <row r="12" spans="1:7" x14ac:dyDescent="0.25">
      <c r="A12" s="7">
        <v>9</v>
      </c>
      <c r="B12" s="21" t="s">
        <v>17</v>
      </c>
      <c r="C12" s="10" t="s">
        <v>20</v>
      </c>
      <c r="D12" s="4"/>
      <c r="E12" s="4"/>
      <c r="F12" s="5"/>
      <c r="G12" s="12"/>
    </row>
    <row r="13" spans="1:7" x14ac:dyDescent="0.25">
      <c r="A13" s="7">
        <v>10</v>
      </c>
      <c r="B13" s="21" t="s">
        <v>17</v>
      </c>
      <c r="C13" s="10" t="s">
        <v>21</v>
      </c>
      <c r="D13" s="4"/>
      <c r="E13" s="4"/>
      <c r="F13" s="5"/>
      <c r="G13" s="12" t="s">
        <v>1</v>
      </c>
    </row>
    <row r="14" spans="1:7" ht="30" x14ac:dyDescent="0.25">
      <c r="A14" s="7">
        <v>11</v>
      </c>
      <c r="B14" s="21" t="s">
        <v>17</v>
      </c>
      <c r="C14" s="10" t="s">
        <v>129</v>
      </c>
      <c r="D14" s="4">
        <v>40</v>
      </c>
      <c r="E14" s="4"/>
      <c r="F14" s="5">
        <v>25</v>
      </c>
      <c r="G14" s="12">
        <v>28.85</v>
      </c>
    </row>
    <row r="15" spans="1:7" x14ac:dyDescent="0.25">
      <c r="A15" s="7">
        <v>12</v>
      </c>
      <c r="B15" s="21" t="s">
        <v>17</v>
      </c>
      <c r="C15" s="10" t="s">
        <v>23</v>
      </c>
      <c r="D15" s="4"/>
      <c r="E15" s="4"/>
      <c r="F15" s="5"/>
      <c r="G15" s="12"/>
    </row>
    <row r="16" spans="1:7" x14ac:dyDescent="0.25">
      <c r="A16" s="7">
        <v>13</v>
      </c>
      <c r="B16" s="21" t="s">
        <v>17</v>
      </c>
      <c r="C16" s="10" t="s">
        <v>130</v>
      </c>
      <c r="D16" s="4">
        <v>40</v>
      </c>
      <c r="E16" s="4"/>
      <c r="F16" s="5">
        <v>24.04</v>
      </c>
      <c r="G16" s="12">
        <v>37.5</v>
      </c>
    </row>
    <row r="17" spans="1:7" x14ac:dyDescent="0.25">
      <c r="A17" s="7">
        <v>14</v>
      </c>
      <c r="B17" s="21" t="s">
        <v>25</v>
      </c>
      <c r="C17" s="10" t="s">
        <v>26</v>
      </c>
      <c r="D17" s="4">
        <v>15</v>
      </c>
      <c r="E17" s="4"/>
      <c r="F17" s="5"/>
      <c r="G17" s="12">
        <v>32.049999999999997</v>
      </c>
    </row>
    <row r="18" spans="1:7" x14ac:dyDescent="0.25">
      <c r="A18" s="7">
        <v>15</v>
      </c>
      <c r="B18" s="21" t="s">
        <v>25</v>
      </c>
      <c r="C18" s="10" t="s">
        <v>16</v>
      </c>
      <c r="D18" s="4"/>
      <c r="E18" s="4"/>
      <c r="F18" s="5"/>
      <c r="G18" s="12"/>
    </row>
    <row r="19" spans="1:7" x14ac:dyDescent="0.25">
      <c r="A19" s="7">
        <v>16</v>
      </c>
      <c r="B19" s="21" t="s">
        <v>27</v>
      </c>
      <c r="C19" s="64" t="s">
        <v>28</v>
      </c>
      <c r="D19" s="4">
        <v>10</v>
      </c>
      <c r="E19" s="4"/>
      <c r="F19" s="5"/>
      <c r="G19" s="12">
        <v>153.85</v>
      </c>
    </row>
    <row r="20" spans="1:7" x14ac:dyDescent="0.25">
      <c r="A20" s="7">
        <v>17</v>
      </c>
      <c r="B20" s="21" t="s">
        <v>27</v>
      </c>
      <c r="C20" s="10" t="s">
        <v>29</v>
      </c>
      <c r="D20" s="4"/>
      <c r="E20" s="4"/>
      <c r="F20" s="5"/>
      <c r="G20" s="12"/>
    </row>
    <row r="21" spans="1:7" x14ac:dyDescent="0.25">
      <c r="A21" s="7">
        <v>18</v>
      </c>
      <c r="B21" s="21" t="s">
        <v>30</v>
      </c>
      <c r="C21" s="10" t="s">
        <v>31</v>
      </c>
      <c r="D21" s="4"/>
      <c r="E21" s="4"/>
      <c r="F21" s="5"/>
      <c r="G21" s="12"/>
    </row>
    <row r="22" spans="1:7" x14ac:dyDescent="0.25">
      <c r="A22" s="7">
        <v>19</v>
      </c>
      <c r="B22" s="21" t="s">
        <v>30</v>
      </c>
      <c r="C22" s="10" t="s">
        <v>32</v>
      </c>
      <c r="D22" s="4"/>
      <c r="E22" s="4"/>
      <c r="F22" s="5"/>
      <c r="G22" s="12"/>
    </row>
    <row r="23" spans="1:7" ht="30" x14ac:dyDescent="0.25">
      <c r="A23" s="7">
        <v>20</v>
      </c>
      <c r="B23" s="21" t="s">
        <v>33</v>
      </c>
      <c r="C23" s="10" t="s">
        <v>34</v>
      </c>
      <c r="D23" s="4"/>
      <c r="E23" s="4"/>
      <c r="F23" s="5"/>
      <c r="G23" s="12"/>
    </row>
    <row r="24" spans="1:7" x14ac:dyDescent="0.25">
      <c r="A24" s="7">
        <v>21</v>
      </c>
      <c r="B24" s="21" t="s">
        <v>35</v>
      </c>
      <c r="C24" s="10" t="s">
        <v>36</v>
      </c>
      <c r="D24" s="4">
        <v>40</v>
      </c>
      <c r="E24" s="4"/>
      <c r="F24" s="5"/>
      <c r="G24" s="12">
        <v>40.869999999999997</v>
      </c>
    </row>
    <row r="25" spans="1:7" x14ac:dyDescent="0.25">
      <c r="A25" s="7">
        <v>22</v>
      </c>
      <c r="B25" s="21" t="s">
        <v>35</v>
      </c>
      <c r="C25" s="10" t="s">
        <v>37</v>
      </c>
      <c r="D25" s="4"/>
      <c r="E25" s="4"/>
      <c r="F25" s="5"/>
      <c r="G25" s="12"/>
    </row>
    <row r="26" spans="1:7" x14ac:dyDescent="0.25">
      <c r="A26" s="7">
        <v>23</v>
      </c>
      <c r="B26" s="21" t="s">
        <v>35</v>
      </c>
      <c r="C26" s="10" t="s">
        <v>38</v>
      </c>
      <c r="D26" s="4"/>
      <c r="E26" s="4"/>
      <c r="F26" s="5"/>
      <c r="G26" s="12"/>
    </row>
    <row r="27" spans="1:7" x14ac:dyDescent="0.25">
      <c r="A27" s="7">
        <v>24</v>
      </c>
      <c r="B27" s="21" t="s">
        <v>39</v>
      </c>
      <c r="C27" s="10" t="s">
        <v>40</v>
      </c>
      <c r="D27" s="4"/>
      <c r="E27" s="4"/>
      <c r="F27" s="5"/>
      <c r="G27" s="12"/>
    </row>
    <row r="28" spans="1:7" x14ac:dyDescent="0.25">
      <c r="A28" s="7">
        <v>25</v>
      </c>
      <c r="B28" s="21" t="s">
        <v>39</v>
      </c>
      <c r="C28" s="10" t="s">
        <v>41</v>
      </c>
      <c r="D28" s="4"/>
      <c r="E28" s="4"/>
      <c r="F28" s="5"/>
      <c r="G28" s="12"/>
    </row>
    <row r="29" spans="1:7" x14ac:dyDescent="0.25">
      <c r="A29" s="7">
        <v>26</v>
      </c>
      <c r="B29" s="21" t="s">
        <v>42</v>
      </c>
      <c r="C29" s="10" t="s">
        <v>43</v>
      </c>
      <c r="D29" s="17" t="s">
        <v>1</v>
      </c>
      <c r="E29" s="4"/>
      <c r="F29" s="5"/>
      <c r="G29" s="12"/>
    </row>
    <row r="30" spans="1:7" x14ac:dyDescent="0.25">
      <c r="A30" s="7">
        <v>27</v>
      </c>
      <c r="B30" s="21" t="s">
        <v>44</v>
      </c>
      <c r="C30" s="10" t="s">
        <v>45</v>
      </c>
      <c r="D30" s="4">
        <v>35</v>
      </c>
      <c r="E30" s="4"/>
      <c r="F30" s="5"/>
      <c r="G30" s="12">
        <v>35.71</v>
      </c>
    </row>
    <row r="31" spans="1:7" x14ac:dyDescent="0.25">
      <c r="A31" s="7">
        <v>28</v>
      </c>
      <c r="B31" s="21" t="s">
        <v>44</v>
      </c>
      <c r="C31" s="10" t="s">
        <v>46</v>
      </c>
      <c r="D31" s="4"/>
      <c r="E31" s="4"/>
      <c r="F31" s="5"/>
      <c r="G31" s="12"/>
    </row>
    <row r="32" spans="1:7" ht="30" x14ac:dyDescent="0.25">
      <c r="A32" s="7">
        <v>29</v>
      </c>
      <c r="B32" s="21" t="s">
        <v>44</v>
      </c>
      <c r="C32" s="10" t="s">
        <v>131</v>
      </c>
      <c r="D32" s="4">
        <v>35</v>
      </c>
      <c r="E32" s="4"/>
      <c r="F32" s="5"/>
      <c r="G32" s="12">
        <v>21.98</v>
      </c>
    </row>
    <row r="33" spans="1:7" x14ac:dyDescent="0.25">
      <c r="A33" s="7">
        <v>30</v>
      </c>
      <c r="B33" s="21" t="s">
        <v>44</v>
      </c>
      <c r="C33" s="10" t="s">
        <v>48</v>
      </c>
      <c r="D33" s="4"/>
      <c r="E33" s="4"/>
      <c r="F33" s="5"/>
      <c r="G33" s="12"/>
    </row>
    <row r="34" spans="1:7" ht="30" x14ac:dyDescent="0.25">
      <c r="A34" s="7">
        <v>31</v>
      </c>
      <c r="B34" s="21" t="s">
        <v>44</v>
      </c>
      <c r="C34" s="10" t="s">
        <v>132</v>
      </c>
      <c r="D34" s="4">
        <v>30</v>
      </c>
      <c r="E34" s="4"/>
      <c r="F34" s="5"/>
      <c r="G34" s="12">
        <v>19.23</v>
      </c>
    </row>
    <row r="35" spans="1:7" x14ac:dyDescent="0.25">
      <c r="A35" s="7">
        <v>32</v>
      </c>
      <c r="B35" s="21" t="s">
        <v>44</v>
      </c>
      <c r="C35" s="10" t="s">
        <v>50</v>
      </c>
      <c r="D35" s="4"/>
      <c r="E35" s="4"/>
      <c r="F35" s="5"/>
      <c r="G35" s="12"/>
    </row>
    <row r="36" spans="1:7" x14ac:dyDescent="0.25">
      <c r="A36" s="7">
        <v>33</v>
      </c>
      <c r="B36" s="21" t="s">
        <v>44</v>
      </c>
      <c r="C36" s="10" t="s">
        <v>51</v>
      </c>
      <c r="D36" s="4"/>
      <c r="E36" s="4"/>
      <c r="F36" s="5"/>
      <c r="G36" s="12"/>
    </row>
    <row r="37" spans="1:7" x14ac:dyDescent="0.25">
      <c r="A37" s="7">
        <v>34</v>
      </c>
      <c r="B37" s="21" t="s">
        <v>52</v>
      </c>
      <c r="C37" s="10" t="s">
        <v>53</v>
      </c>
      <c r="D37" s="4"/>
      <c r="E37" s="4"/>
      <c r="F37" s="5"/>
      <c r="G37" s="12"/>
    </row>
    <row r="38" spans="1:7" x14ac:dyDescent="0.25">
      <c r="A38" s="7">
        <v>35</v>
      </c>
      <c r="B38" s="21" t="s">
        <v>52</v>
      </c>
      <c r="C38" s="10" t="s">
        <v>54</v>
      </c>
      <c r="D38" s="4"/>
      <c r="E38" s="4"/>
      <c r="F38" s="5"/>
      <c r="G38" s="12"/>
    </row>
    <row r="39" spans="1:7" x14ac:dyDescent="0.25">
      <c r="A39" s="7">
        <v>36</v>
      </c>
      <c r="B39" s="21" t="s">
        <v>52</v>
      </c>
      <c r="C39" s="10" t="s">
        <v>55</v>
      </c>
      <c r="D39" s="4"/>
      <c r="E39" s="4"/>
      <c r="F39" s="5"/>
      <c r="G39" s="12"/>
    </row>
    <row r="40" spans="1:7" x14ac:dyDescent="0.25">
      <c r="A40" s="7">
        <v>37</v>
      </c>
      <c r="B40" s="21" t="s">
        <v>56</v>
      </c>
      <c r="C40" s="10" t="s">
        <v>57</v>
      </c>
      <c r="D40" s="4">
        <v>40</v>
      </c>
      <c r="E40" s="4"/>
      <c r="F40" s="5"/>
      <c r="G40" s="12">
        <v>74.52</v>
      </c>
    </row>
    <row r="41" spans="1:7" x14ac:dyDescent="0.25">
      <c r="A41" s="7">
        <v>38</v>
      </c>
      <c r="B41" s="21" t="s">
        <v>56</v>
      </c>
      <c r="C41" s="10" t="s">
        <v>58</v>
      </c>
      <c r="D41" s="4"/>
      <c r="E41" s="4"/>
      <c r="F41" s="5"/>
      <c r="G41" s="12"/>
    </row>
    <row r="42" spans="1:7" x14ac:dyDescent="0.25">
      <c r="A42" s="7">
        <v>39</v>
      </c>
      <c r="B42" s="21" t="s">
        <v>56</v>
      </c>
      <c r="C42" s="10" t="s">
        <v>59</v>
      </c>
      <c r="D42" s="4"/>
      <c r="E42" s="4"/>
      <c r="F42" s="5"/>
      <c r="G42" s="12"/>
    </row>
    <row r="43" spans="1:7" x14ac:dyDescent="0.25">
      <c r="A43" s="7">
        <v>40</v>
      </c>
      <c r="B43" s="21" t="s">
        <v>56</v>
      </c>
      <c r="C43" s="10" t="s">
        <v>60</v>
      </c>
      <c r="D43" s="4"/>
      <c r="E43" s="4"/>
      <c r="F43" s="5"/>
      <c r="G43" s="12"/>
    </row>
    <row r="44" spans="1:7" x14ac:dyDescent="0.25">
      <c r="A44" s="7">
        <v>41</v>
      </c>
      <c r="B44" s="21" t="s">
        <v>56</v>
      </c>
      <c r="C44" s="10" t="s">
        <v>16</v>
      </c>
      <c r="D44" s="4"/>
      <c r="E44" s="4"/>
      <c r="F44" s="5"/>
      <c r="G44" s="12"/>
    </row>
    <row r="45" spans="1:7" x14ac:dyDescent="0.25">
      <c r="A45" s="7">
        <v>42</v>
      </c>
      <c r="B45" s="21" t="s">
        <v>61</v>
      </c>
      <c r="C45" s="10" t="s">
        <v>62</v>
      </c>
      <c r="D45" s="4"/>
      <c r="E45" s="4"/>
      <c r="F45" s="5"/>
      <c r="G45" s="12"/>
    </row>
    <row r="46" spans="1:7" x14ac:dyDescent="0.25">
      <c r="A46" s="7">
        <v>43</v>
      </c>
      <c r="B46" s="21" t="s">
        <v>61</v>
      </c>
      <c r="C46" s="10" t="s">
        <v>63</v>
      </c>
      <c r="D46" s="4"/>
      <c r="E46" s="4"/>
      <c r="F46" s="5"/>
      <c r="G46" s="12"/>
    </row>
    <row r="47" spans="1:7" x14ac:dyDescent="0.25">
      <c r="A47" s="7">
        <v>44</v>
      </c>
      <c r="B47" s="21" t="s">
        <v>61</v>
      </c>
      <c r="C47" s="10" t="s">
        <v>64</v>
      </c>
      <c r="D47" s="4"/>
      <c r="E47" s="4"/>
      <c r="F47" s="5"/>
      <c r="G47" s="12"/>
    </row>
    <row r="48" spans="1:7" x14ac:dyDescent="0.25">
      <c r="A48" s="7">
        <v>45</v>
      </c>
      <c r="B48" s="21" t="s">
        <v>61</v>
      </c>
      <c r="C48" s="10" t="s">
        <v>65</v>
      </c>
      <c r="D48" s="4"/>
      <c r="E48" s="4"/>
      <c r="F48" s="5"/>
      <c r="G48" s="12"/>
    </row>
    <row r="49" spans="1:7" x14ac:dyDescent="0.25">
      <c r="A49" s="7">
        <v>46</v>
      </c>
      <c r="B49" s="21" t="s">
        <v>61</v>
      </c>
      <c r="C49" s="10" t="s">
        <v>66</v>
      </c>
      <c r="D49" s="3"/>
      <c r="E49" s="3"/>
      <c r="F49" s="15"/>
      <c r="G49" s="16"/>
    </row>
    <row r="50" spans="1:7" ht="30" x14ac:dyDescent="0.25">
      <c r="A50" s="7">
        <v>47</v>
      </c>
      <c r="B50" s="21" t="s">
        <v>67</v>
      </c>
      <c r="C50" s="10" t="s">
        <v>68</v>
      </c>
      <c r="D50" s="3"/>
      <c r="E50" s="3"/>
      <c r="F50" s="15"/>
      <c r="G50" s="16"/>
    </row>
    <row r="51" spans="1:7" ht="30" x14ac:dyDescent="0.25">
      <c r="A51" s="7">
        <v>48</v>
      </c>
      <c r="B51" s="21" t="s">
        <v>67</v>
      </c>
      <c r="C51" s="10" t="s">
        <v>69</v>
      </c>
      <c r="D51" s="3"/>
      <c r="E51" s="3"/>
      <c r="F51" s="15"/>
      <c r="G51" s="16"/>
    </row>
    <row r="52" spans="1:7" x14ac:dyDescent="0.25">
      <c r="A52" s="7">
        <v>49</v>
      </c>
      <c r="B52" s="21" t="s">
        <v>67</v>
      </c>
      <c r="C52" s="10" t="s">
        <v>70</v>
      </c>
      <c r="D52" s="3"/>
      <c r="E52" s="3"/>
      <c r="F52" s="15"/>
      <c r="G52" s="16"/>
    </row>
    <row r="53" spans="1:7" x14ac:dyDescent="0.25">
      <c r="A53" s="7">
        <v>50</v>
      </c>
      <c r="B53" s="21" t="s">
        <v>71</v>
      </c>
      <c r="C53" s="10" t="s">
        <v>72</v>
      </c>
      <c r="D53" s="3"/>
      <c r="E53" s="3"/>
      <c r="F53" s="15"/>
      <c r="G53" s="16"/>
    </row>
    <row r="54" spans="1:7" x14ac:dyDescent="0.25">
      <c r="A54" s="7">
        <v>51</v>
      </c>
      <c r="B54" s="21" t="s">
        <v>71</v>
      </c>
      <c r="C54" s="10" t="s">
        <v>73</v>
      </c>
      <c r="D54" s="3"/>
      <c r="E54" s="3"/>
      <c r="F54" s="15"/>
      <c r="G54" s="16"/>
    </row>
    <row r="55" spans="1:7" x14ac:dyDescent="0.25">
      <c r="A55" s="7">
        <v>52</v>
      </c>
      <c r="B55" s="21" t="s">
        <v>71</v>
      </c>
      <c r="C55" s="10" t="s">
        <v>74</v>
      </c>
      <c r="D55" s="3"/>
      <c r="E55" s="3"/>
      <c r="F55" s="3"/>
      <c r="G55" s="60"/>
    </row>
    <row r="56" spans="1:7" x14ac:dyDescent="0.25">
      <c r="A56" s="7">
        <v>53</v>
      </c>
      <c r="B56" s="21" t="s">
        <v>71</v>
      </c>
      <c r="C56" s="10" t="s">
        <v>75</v>
      </c>
      <c r="D56" s="3"/>
      <c r="E56" s="3"/>
      <c r="F56" s="3"/>
      <c r="G56" s="60"/>
    </row>
    <row r="57" spans="1:7" x14ac:dyDescent="0.25">
      <c r="A57" s="7">
        <v>54</v>
      </c>
      <c r="B57" s="21" t="s">
        <v>76</v>
      </c>
      <c r="C57" s="10" t="s">
        <v>77</v>
      </c>
      <c r="D57" s="3"/>
      <c r="E57" s="3"/>
      <c r="F57" s="3"/>
      <c r="G57" s="60"/>
    </row>
    <row r="58" spans="1:7" ht="30" x14ac:dyDescent="0.25">
      <c r="A58" s="7">
        <v>55</v>
      </c>
      <c r="B58" s="21" t="s">
        <v>76</v>
      </c>
      <c r="C58" s="10" t="s">
        <v>78</v>
      </c>
      <c r="D58" s="3"/>
      <c r="E58" s="3"/>
      <c r="F58" s="3"/>
      <c r="G58" s="60"/>
    </row>
    <row r="59" spans="1:7" ht="30" x14ac:dyDescent="0.25">
      <c r="A59" s="7">
        <v>56</v>
      </c>
      <c r="B59" s="21" t="s">
        <v>76</v>
      </c>
      <c r="C59" s="10" t="s">
        <v>79</v>
      </c>
      <c r="D59" s="3"/>
      <c r="E59" s="3"/>
      <c r="F59" s="3"/>
      <c r="G59" s="60"/>
    </row>
    <row r="60" spans="1:7" x14ac:dyDescent="0.25">
      <c r="A60" s="7">
        <v>57</v>
      </c>
      <c r="B60" s="21" t="s">
        <v>76</v>
      </c>
      <c r="C60" s="10" t="s">
        <v>80</v>
      </c>
      <c r="D60" s="3"/>
      <c r="E60" s="3"/>
      <c r="F60" s="3"/>
      <c r="G60" s="60"/>
    </row>
    <row r="61" spans="1:7" ht="15.75" thickBot="1" x14ac:dyDescent="0.3">
      <c r="A61" s="33">
        <v>58</v>
      </c>
      <c r="B61" s="24" t="s">
        <v>76</v>
      </c>
      <c r="C61" s="65" t="s">
        <v>81</v>
      </c>
      <c r="D61" s="61"/>
      <c r="E61" s="61"/>
      <c r="F61" s="61"/>
      <c r="G61" s="62"/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5</vt:i4>
      </vt:variant>
    </vt:vector>
  </HeadingPairs>
  <TitlesOfParts>
    <vt:vector size="28" baseType="lpstr">
      <vt:lpstr>FY23 COMPILED</vt:lpstr>
      <vt:lpstr>FY23 Survey Analysis</vt:lpstr>
      <vt:lpstr>FY23 Maximum</vt:lpstr>
      <vt:lpstr>Recommned Classification</vt:lpstr>
      <vt:lpstr>FY23 ANALYSIS Pay</vt:lpstr>
      <vt:lpstr>Recommended Range</vt:lpstr>
      <vt:lpstr>Sample Step System</vt:lpstr>
      <vt:lpstr>hourly analysis in scale</vt:lpstr>
      <vt:lpstr>FY23 ASHBURNHAM</vt:lpstr>
      <vt:lpstr>FY23 BARRE</vt:lpstr>
      <vt:lpstr>FY23 BELCHERTOWN</vt:lpstr>
      <vt:lpstr>FY23 DEERFIELD</vt:lpstr>
      <vt:lpstr>FY23 ERVING</vt:lpstr>
      <vt:lpstr>FY23 GREENFIELD</vt:lpstr>
      <vt:lpstr>FY23 HUBBARDSTON</vt:lpstr>
      <vt:lpstr>FY23 MONTAGUE</vt:lpstr>
      <vt:lpstr>FY23 NEW SALEM</vt:lpstr>
      <vt:lpstr>FY23 NORTHFIELD</vt:lpstr>
      <vt:lpstr>FY23 SUNDERLAND</vt:lpstr>
      <vt:lpstr>FY23 TEMPLETON</vt:lpstr>
      <vt:lpstr>FY23 WARWICK</vt:lpstr>
      <vt:lpstr>FY23 WENDELL</vt:lpstr>
      <vt:lpstr>FY23 WINCHENDON</vt:lpstr>
      <vt:lpstr>'FY23 ANALYSIS Pay'!Print_Titles</vt:lpstr>
      <vt:lpstr>'FY23 COMPILED'!Print_Titles</vt:lpstr>
      <vt:lpstr>'FY23 Maximum'!Print_Titles</vt:lpstr>
      <vt:lpstr>'FY23 Survey Analysis'!Print_Titles</vt:lpstr>
      <vt:lpstr>'Recommned Classification'!Print_Titles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Flanders Aicardi</dc:creator>
  <cp:lastModifiedBy>Matthew Fortier</cp:lastModifiedBy>
  <cp:lastPrinted>2023-05-15T21:36:08Z</cp:lastPrinted>
  <dcterms:created xsi:type="dcterms:W3CDTF">2022-02-18T11:19:33Z</dcterms:created>
  <dcterms:modified xsi:type="dcterms:W3CDTF">2024-03-25T12:38:54Z</dcterms:modified>
</cp:coreProperties>
</file>